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pce.local\share\Utilisateurs\SMadzela\Documents\ARPCE\ARPCE\Travail-Rudy\Mobile Money\TDB Mobile Money\"/>
    </mc:Choice>
  </mc:AlternateContent>
  <bookViews>
    <workbookView xWindow="0" yWindow="0" windowWidth="16815" windowHeight="7620" activeTab="3"/>
  </bookViews>
  <sheets>
    <sheet name="Vue Globale du Marché" sheetId="1" r:id="rId1"/>
    <sheet name="Marché par Opérateur" sheetId="2" r:id="rId2"/>
    <sheet name="Données du mois de février" sheetId="3" r:id="rId3"/>
    <sheet name="Graphique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  <c r="E13" i="3"/>
  <c r="D13" i="3"/>
  <c r="C13" i="3"/>
  <c r="J8" i="3"/>
  <c r="I8" i="3"/>
  <c r="H8" i="3"/>
  <c r="G8" i="3"/>
  <c r="F8" i="3"/>
  <c r="E8" i="3"/>
  <c r="D8" i="3"/>
  <c r="C8" i="3"/>
  <c r="F4" i="3"/>
  <c r="J4" i="3"/>
  <c r="I4" i="3"/>
  <c r="H4" i="3"/>
  <c r="G4" i="3"/>
  <c r="E4" i="3"/>
  <c r="D4" i="3"/>
  <c r="C4" i="3"/>
  <c r="B242" i="2" l="1"/>
  <c r="B246" i="2" s="1"/>
  <c r="AI239" i="2"/>
  <c r="AE239" i="2"/>
  <c r="AA239" i="2"/>
  <c r="W239" i="2"/>
  <c r="S239" i="2"/>
  <c r="O239" i="2"/>
  <c r="K239" i="2"/>
  <c r="G239" i="2"/>
  <c r="C239" i="2"/>
  <c r="B239" i="2"/>
  <c r="B243" i="2" s="1"/>
  <c r="B247" i="2" s="1"/>
  <c r="AJ238" i="2"/>
  <c r="AF238" i="2"/>
  <c r="AB238" i="2"/>
  <c r="X238" i="2"/>
  <c r="T238" i="2"/>
  <c r="P238" i="2"/>
  <c r="L238" i="2"/>
  <c r="H238" i="2"/>
  <c r="D238" i="2"/>
  <c r="B238" i="2"/>
  <c r="AL239" i="2"/>
  <c r="AJ239" i="2"/>
  <c r="AH239" i="2"/>
  <c r="AF239" i="2"/>
  <c r="AD239" i="2"/>
  <c r="AB239" i="2"/>
  <c r="Z239" i="2"/>
  <c r="X239" i="2"/>
  <c r="V239" i="2"/>
  <c r="T239" i="2"/>
  <c r="R239" i="2"/>
  <c r="P239" i="2"/>
  <c r="N239" i="2"/>
  <c r="L239" i="2"/>
  <c r="J239" i="2"/>
  <c r="H239" i="2"/>
  <c r="F239" i="2"/>
  <c r="D239" i="2"/>
  <c r="AL238" i="2"/>
  <c r="AI238" i="2"/>
  <c r="AH238" i="2"/>
  <c r="AE238" i="2"/>
  <c r="AD238" i="2"/>
  <c r="AA238" i="2"/>
  <c r="Z238" i="2"/>
  <c r="W238" i="2"/>
  <c r="V238" i="2"/>
  <c r="S238" i="2"/>
  <c r="R238" i="2"/>
  <c r="O238" i="2"/>
  <c r="N238" i="2"/>
  <c r="K238" i="2"/>
  <c r="J238" i="2"/>
  <c r="G238" i="2"/>
  <c r="F238" i="2"/>
  <c r="AL233" i="2"/>
  <c r="AK233" i="2"/>
  <c r="AJ233" i="2"/>
  <c r="AI233" i="2"/>
  <c r="AH233" i="2"/>
  <c r="AG233" i="2"/>
  <c r="AF233" i="2"/>
  <c r="AE233" i="2"/>
  <c r="AD233" i="2"/>
  <c r="AC233" i="2"/>
  <c r="AB233" i="2"/>
  <c r="AA233" i="2"/>
  <c r="Z233" i="2"/>
  <c r="Y233" i="2"/>
  <c r="X233" i="2"/>
  <c r="W233" i="2"/>
  <c r="V233" i="2"/>
  <c r="U233" i="2"/>
  <c r="T233" i="2"/>
  <c r="S233" i="2"/>
  <c r="R233" i="2"/>
  <c r="Q233" i="2"/>
  <c r="P233" i="2"/>
  <c r="O233" i="2"/>
  <c r="N233" i="2"/>
  <c r="M233" i="2"/>
  <c r="L233" i="2"/>
  <c r="K233" i="2"/>
  <c r="J233" i="2"/>
  <c r="I233" i="2"/>
  <c r="H233" i="2"/>
  <c r="G233" i="2"/>
  <c r="F233" i="2"/>
  <c r="E233" i="2"/>
  <c r="D233" i="2"/>
  <c r="C233" i="2"/>
  <c r="AK231" i="2"/>
  <c r="AC231" i="2"/>
  <c r="U231" i="2"/>
  <c r="M231" i="2"/>
  <c r="E231" i="2"/>
  <c r="B231" i="2"/>
  <c r="AJ230" i="2"/>
  <c r="Z230" i="2"/>
  <c r="V230" i="2"/>
  <c r="R230" i="2"/>
  <c r="N230" i="2"/>
  <c r="J230" i="2"/>
  <c r="F230" i="2"/>
  <c r="B230" i="2"/>
  <c r="AG231" i="2"/>
  <c r="Y231" i="2"/>
  <c r="Q231" i="2"/>
  <c r="I231" i="2"/>
  <c r="AL230" i="2"/>
  <c r="AH230" i="2"/>
  <c r="AF230" i="2"/>
  <c r="AE230" i="2"/>
  <c r="AD230" i="2"/>
  <c r="AB230" i="2"/>
  <c r="Y230" i="2"/>
  <c r="X230" i="2"/>
  <c r="U230" i="2"/>
  <c r="T230" i="2"/>
  <c r="Q230" i="2"/>
  <c r="P230" i="2"/>
  <c r="M230" i="2"/>
  <c r="L230" i="2"/>
  <c r="I230" i="2"/>
  <c r="H230" i="2"/>
  <c r="E230" i="2"/>
  <c r="D230" i="2"/>
  <c r="AL225" i="2"/>
  <c r="AK225" i="2"/>
  <c r="AJ225" i="2"/>
  <c r="AI225" i="2"/>
  <c r="AH225" i="2"/>
  <c r="AG225" i="2"/>
  <c r="AF225" i="2"/>
  <c r="AE225" i="2"/>
  <c r="AD225" i="2"/>
  <c r="AC225" i="2"/>
  <c r="AB225" i="2"/>
  <c r="AA225" i="2"/>
  <c r="Z225" i="2"/>
  <c r="Y225" i="2"/>
  <c r="X225" i="2"/>
  <c r="W225" i="2"/>
  <c r="V225" i="2"/>
  <c r="U225" i="2"/>
  <c r="T225" i="2"/>
  <c r="S225" i="2"/>
  <c r="R225" i="2"/>
  <c r="Q225" i="2"/>
  <c r="P225" i="2"/>
  <c r="O225" i="2"/>
  <c r="N225" i="2"/>
  <c r="M225" i="2"/>
  <c r="L225" i="2"/>
  <c r="K225" i="2"/>
  <c r="J225" i="2"/>
  <c r="I225" i="2"/>
  <c r="H225" i="2"/>
  <c r="G225" i="2"/>
  <c r="F225" i="2"/>
  <c r="E225" i="2"/>
  <c r="D225" i="2"/>
  <c r="C225" i="2"/>
  <c r="AI223" i="2"/>
  <c r="AE223" i="2"/>
  <c r="AA223" i="2"/>
  <c r="W223" i="2"/>
  <c r="S223" i="2"/>
  <c r="O223" i="2"/>
  <c r="K223" i="2"/>
  <c r="G223" i="2"/>
  <c r="C223" i="2"/>
  <c r="B223" i="2"/>
  <c r="AJ222" i="2"/>
  <c r="AF222" i="2"/>
  <c r="AB222" i="2"/>
  <c r="X222" i="2"/>
  <c r="T222" i="2"/>
  <c r="P222" i="2"/>
  <c r="L222" i="2"/>
  <c r="H222" i="2"/>
  <c r="D222" i="2"/>
  <c r="B222" i="2"/>
  <c r="AL223" i="2"/>
  <c r="AJ223" i="2"/>
  <c r="AH223" i="2"/>
  <c r="AF223" i="2"/>
  <c r="AD223" i="2"/>
  <c r="AB223" i="2"/>
  <c r="Z223" i="2"/>
  <c r="X223" i="2"/>
  <c r="V223" i="2"/>
  <c r="T223" i="2"/>
  <c r="R223" i="2"/>
  <c r="P223" i="2"/>
  <c r="N223" i="2"/>
  <c r="L223" i="2"/>
  <c r="J223" i="2"/>
  <c r="H223" i="2"/>
  <c r="F223" i="2"/>
  <c r="D223" i="2"/>
  <c r="AL222" i="2"/>
  <c r="AI222" i="2"/>
  <c r="AH222" i="2"/>
  <c r="AE222" i="2"/>
  <c r="AD222" i="2"/>
  <c r="AA222" i="2"/>
  <c r="Z222" i="2"/>
  <c r="W222" i="2"/>
  <c r="V222" i="2"/>
  <c r="S222" i="2"/>
  <c r="R222" i="2"/>
  <c r="O222" i="2"/>
  <c r="N222" i="2"/>
  <c r="K222" i="2"/>
  <c r="J222" i="2"/>
  <c r="G222" i="2"/>
  <c r="F222" i="2"/>
  <c r="C222" i="2"/>
  <c r="AL217" i="2"/>
  <c r="AK217" i="2"/>
  <c r="AJ217" i="2"/>
  <c r="AI217" i="2"/>
  <c r="AH217" i="2"/>
  <c r="AG217" i="2"/>
  <c r="AF217" i="2"/>
  <c r="AE217" i="2"/>
  <c r="AD217" i="2"/>
  <c r="AC217" i="2"/>
  <c r="AB217" i="2"/>
  <c r="AA217" i="2"/>
  <c r="Z217" i="2"/>
  <c r="Y217" i="2"/>
  <c r="X217" i="2"/>
  <c r="W217" i="2"/>
  <c r="V217" i="2"/>
  <c r="U217" i="2"/>
  <c r="T217" i="2"/>
  <c r="S217" i="2"/>
  <c r="R217" i="2"/>
  <c r="Q217" i="2"/>
  <c r="P217" i="2"/>
  <c r="O217" i="2"/>
  <c r="N217" i="2"/>
  <c r="M217" i="2"/>
  <c r="L217" i="2"/>
  <c r="K217" i="2"/>
  <c r="J217" i="2"/>
  <c r="I217" i="2"/>
  <c r="H217" i="2"/>
  <c r="G217" i="2"/>
  <c r="F217" i="2"/>
  <c r="E217" i="2"/>
  <c r="D217" i="2"/>
  <c r="C217" i="2"/>
  <c r="AK215" i="2"/>
  <c r="AG215" i="2"/>
  <c r="AC215" i="2"/>
  <c r="Y215" i="2"/>
  <c r="U215" i="2"/>
  <c r="Q215" i="2"/>
  <c r="M215" i="2"/>
  <c r="I215" i="2"/>
  <c r="E215" i="2"/>
  <c r="B215" i="2"/>
  <c r="AL214" i="2"/>
  <c r="AH214" i="2"/>
  <c r="AD214" i="2"/>
  <c r="Z214" i="2"/>
  <c r="V214" i="2"/>
  <c r="R214" i="2"/>
  <c r="N214" i="2"/>
  <c r="J214" i="2"/>
  <c r="F214" i="2"/>
  <c r="B214" i="2"/>
  <c r="AL215" i="2"/>
  <c r="AJ215" i="2"/>
  <c r="AH215" i="2"/>
  <c r="AF215" i="2"/>
  <c r="AD215" i="2"/>
  <c r="AB215" i="2"/>
  <c r="Z215" i="2"/>
  <c r="X215" i="2"/>
  <c r="V215" i="2"/>
  <c r="T215" i="2"/>
  <c r="R215" i="2"/>
  <c r="P215" i="2"/>
  <c r="N215" i="2"/>
  <c r="L215" i="2"/>
  <c r="J215" i="2"/>
  <c r="H215" i="2"/>
  <c r="F215" i="2"/>
  <c r="D215" i="2"/>
  <c r="AK214" i="2"/>
  <c r="AJ214" i="2"/>
  <c r="AG214" i="2"/>
  <c r="AF214" i="2"/>
  <c r="AC214" i="2"/>
  <c r="AB214" i="2"/>
  <c r="Y214" i="2"/>
  <c r="X214" i="2"/>
  <c r="U214" i="2"/>
  <c r="T214" i="2"/>
  <c r="Q214" i="2"/>
  <c r="P214" i="2"/>
  <c r="M214" i="2"/>
  <c r="L214" i="2"/>
  <c r="I214" i="2"/>
  <c r="H214" i="2"/>
  <c r="E214" i="2"/>
  <c r="D214" i="2"/>
  <c r="AL209" i="2"/>
  <c r="AK209" i="2"/>
  <c r="AJ209" i="2"/>
  <c r="AI209" i="2"/>
  <c r="AH209" i="2"/>
  <c r="AG209" i="2"/>
  <c r="AF209" i="2"/>
  <c r="AE209" i="2"/>
  <c r="AD209" i="2"/>
  <c r="AC209" i="2"/>
  <c r="AB209" i="2"/>
  <c r="AA209" i="2"/>
  <c r="Z209" i="2"/>
  <c r="Y209" i="2"/>
  <c r="X209" i="2"/>
  <c r="W209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AA207" i="2"/>
  <c r="K207" i="2"/>
  <c r="B207" i="2"/>
  <c r="W206" i="2"/>
  <c r="S206" i="2"/>
  <c r="O206" i="2"/>
  <c r="K206" i="2"/>
  <c r="G206" i="2"/>
  <c r="C206" i="2"/>
  <c r="B206" i="2"/>
  <c r="AI207" i="2"/>
  <c r="AE207" i="2"/>
  <c r="W207" i="2"/>
  <c r="S207" i="2"/>
  <c r="O207" i="2"/>
  <c r="G207" i="2"/>
  <c r="C207" i="2"/>
  <c r="AH206" i="2"/>
  <c r="Z206" i="2"/>
  <c r="Y206" i="2"/>
  <c r="V206" i="2"/>
  <c r="U206" i="2"/>
  <c r="R206" i="2"/>
  <c r="Q206" i="2"/>
  <c r="N206" i="2"/>
  <c r="M206" i="2"/>
  <c r="J206" i="2"/>
  <c r="I206" i="2"/>
  <c r="F206" i="2"/>
  <c r="E206" i="2"/>
  <c r="AL201" i="2"/>
  <c r="AK201" i="2"/>
  <c r="AJ201" i="2"/>
  <c r="AI201" i="2"/>
  <c r="AH201" i="2"/>
  <c r="AG201" i="2"/>
  <c r="AF201" i="2"/>
  <c r="AE201" i="2"/>
  <c r="AD201" i="2"/>
  <c r="AD206" i="2" s="1"/>
  <c r="AC201" i="2"/>
  <c r="AA201" i="2"/>
  <c r="Z201" i="2"/>
  <c r="Y201" i="2"/>
  <c r="X201" i="2"/>
  <c r="W201" i="2"/>
  <c r="V201" i="2"/>
  <c r="U201" i="2"/>
  <c r="T201" i="2"/>
  <c r="S201" i="2"/>
  <c r="R201" i="2"/>
  <c r="Q201" i="2"/>
  <c r="P201" i="2"/>
  <c r="O201" i="2"/>
  <c r="N201" i="2"/>
  <c r="M201" i="2"/>
  <c r="L201" i="2"/>
  <c r="K201" i="2"/>
  <c r="J201" i="2"/>
  <c r="I201" i="2"/>
  <c r="H201" i="2"/>
  <c r="G201" i="2"/>
  <c r="F201" i="2"/>
  <c r="E201" i="2"/>
  <c r="D201" i="2"/>
  <c r="C201" i="2"/>
  <c r="AB199" i="2"/>
  <c r="L199" i="2"/>
  <c r="AK198" i="2"/>
  <c r="AG198" i="2"/>
  <c r="AC198" i="2"/>
  <c r="Y198" i="2"/>
  <c r="U198" i="2"/>
  <c r="Q198" i="2"/>
  <c r="M198" i="2"/>
  <c r="I198" i="2"/>
  <c r="E198" i="2"/>
  <c r="AK199" i="2"/>
  <c r="AG199" i="2"/>
  <c r="AC199" i="2"/>
  <c r="Y199" i="2"/>
  <c r="U199" i="2"/>
  <c r="Q199" i="2"/>
  <c r="M199" i="2"/>
  <c r="I199" i="2"/>
  <c r="E199" i="2"/>
  <c r="AK193" i="2"/>
  <c r="AJ193" i="2"/>
  <c r="AJ199" i="2" s="1"/>
  <c r="AG193" i="2"/>
  <c r="AF193" i="2"/>
  <c r="AF199" i="2" s="1"/>
  <c r="AC193" i="2"/>
  <c r="AB193" i="2"/>
  <c r="Y193" i="2"/>
  <c r="X193" i="2"/>
  <c r="X199" i="2" s="1"/>
  <c r="U193" i="2"/>
  <c r="T193" i="2"/>
  <c r="T199" i="2" s="1"/>
  <c r="Q193" i="2"/>
  <c r="P193" i="2"/>
  <c r="P199" i="2" s="1"/>
  <c r="M193" i="2"/>
  <c r="L193" i="2"/>
  <c r="I193" i="2"/>
  <c r="H193" i="2"/>
  <c r="H199" i="2" s="1"/>
  <c r="E193" i="2"/>
  <c r="D193" i="2"/>
  <c r="D199" i="2" s="1"/>
  <c r="AF191" i="2"/>
  <c r="AB191" i="2"/>
  <c r="P191" i="2"/>
  <c r="AK190" i="2"/>
  <c r="AG190" i="2"/>
  <c r="AC190" i="2"/>
  <c r="Y190" i="2"/>
  <c r="U190" i="2"/>
  <c r="Q190" i="2"/>
  <c r="M190" i="2"/>
  <c r="I190" i="2"/>
  <c r="E190" i="2"/>
  <c r="AK191" i="2"/>
  <c r="AG191" i="2"/>
  <c r="AC191" i="2"/>
  <c r="Y191" i="2"/>
  <c r="U191" i="2"/>
  <c r="Q191" i="2"/>
  <c r="M191" i="2"/>
  <c r="I191" i="2"/>
  <c r="E191" i="2"/>
  <c r="AJ190" i="2"/>
  <c r="AF190" i="2"/>
  <c r="AB190" i="2"/>
  <c r="X190" i="2"/>
  <c r="T190" i="2"/>
  <c r="P190" i="2"/>
  <c r="L190" i="2"/>
  <c r="H190" i="2"/>
  <c r="D190" i="2"/>
  <c r="AK185" i="2"/>
  <c r="AJ185" i="2"/>
  <c r="AJ191" i="2" s="1"/>
  <c r="AG185" i="2"/>
  <c r="AF185" i="2"/>
  <c r="AC185" i="2"/>
  <c r="AB185" i="2"/>
  <c r="Y185" i="2"/>
  <c r="X185" i="2"/>
  <c r="X191" i="2" s="1"/>
  <c r="U185" i="2"/>
  <c r="T185" i="2"/>
  <c r="T191" i="2" s="1"/>
  <c r="Q185" i="2"/>
  <c r="P185" i="2"/>
  <c r="M185" i="2"/>
  <c r="L185" i="2"/>
  <c r="L191" i="2" s="1"/>
  <c r="I185" i="2"/>
  <c r="H185" i="2"/>
  <c r="H191" i="2" s="1"/>
  <c r="E185" i="2"/>
  <c r="D185" i="2"/>
  <c r="D191" i="2" s="1"/>
  <c r="P182" i="2"/>
  <c r="H182" i="2"/>
  <c r="AK181" i="2"/>
  <c r="AG181" i="2"/>
  <c r="AC181" i="2"/>
  <c r="U181" i="2"/>
  <c r="Q181" i="2"/>
  <c r="M181" i="2"/>
  <c r="E181" i="2"/>
  <c r="V176" i="2"/>
  <c r="Q182" i="2"/>
  <c r="M182" i="2"/>
  <c r="I182" i="2"/>
  <c r="E182" i="2"/>
  <c r="AK176" i="2"/>
  <c r="AJ181" i="2"/>
  <c r="AG176" i="2"/>
  <c r="AF181" i="2"/>
  <c r="AC176" i="2"/>
  <c r="Y176" i="2"/>
  <c r="Y181" i="2" s="1"/>
  <c r="X181" i="2"/>
  <c r="V181" i="2"/>
  <c r="U176" i="2"/>
  <c r="T181" i="2"/>
  <c r="Q176" i="2"/>
  <c r="P181" i="2"/>
  <c r="M176" i="2"/>
  <c r="I176" i="2"/>
  <c r="I181" i="2" s="1"/>
  <c r="H181" i="2"/>
  <c r="E176" i="2"/>
  <c r="D181" i="2"/>
  <c r="AJ176" i="2"/>
  <c r="AJ182" i="2" s="1"/>
  <c r="AF176" i="2"/>
  <c r="AB176" i="2"/>
  <c r="X176" i="2"/>
  <c r="T176" i="2"/>
  <c r="P176" i="2"/>
  <c r="L176" i="2"/>
  <c r="L182" i="2" s="1"/>
  <c r="H176" i="2"/>
  <c r="D176" i="2"/>
  <c r="D182" i="2" s="1"/>
  <c r="AF174" i="2"/>
  <c r="P174" i="2"/>
  <c r="AK173" i="2"/>
  <c r="AG173" i="2"/>
  <c r="AC173" i="2"/>
  <c r="Y173" i="2"/>
  <c r="U173" i="2"/>
  <c r="Q173" i="2"/>
  <c r="M173" i="2"/>
  <c r="I173" i="2"/>
  <c r="E173" i="2"/>
  <c r="AK174" i="2"/>
  <c r="AG174" i="2"/>
  <c r="AC174" i="2"/>
  <c r="Y174" i="2"/>
  <c r="Q174" i="2"/>
  <c r="M174" i="2"/>
  <c r="I174" i="2"/>
  <c r="E174" i="2"/>
  <c r="B170" i="2"/>
  <c r="B174" i="2" s="1"/>
  <c r="B178" i="2" s="1"/>
  <c r="B182" i="2" s="1"/>
  <c r="B187" i="2" s="1"/>
  <c r="B169" i="2"/>
  <c r="B173" i="2" s="1"/>
  <c r="B177" i="2" s="1"/>
  <c r="B181" i="2" s="1"/>
  <c r="B186" i="2" s="1"/>
  <c r="AK168" i="2"/>
  <c r="AJ168" i="2"/>
  <c r="AG168" i="2"/>
  <c r="AF168" i="2"/>
  <c r="AC168" i="2"/>
  <c r="AB168" i="2"/>
  <c r="Y168" i="2"/>
  <c r="X168" i="2"/>
  <c r="U168" i="2"/>
  <c r="T168" i="2"/>
  <c r="Q168" i="2"/>
  <c r="P168" i="2"/>
  <c r="M168" i="2"/>
  <c r="L168" i="2"/>
  <c r="I168" i="2"/>
  <c r="H168" i="2"/>
  <c r="E168" i="2"/>
  <c r="D168" i="2"/>
  <c r="AJ166" i="2"/>
  <c r="AF166" i="2"/>
  <c r="AB166" i="2"/>
  <c r="X166" i="2"/>
  <c r="T166" i="2"/>
  <c r="P166" i="2"/>
  <c r="L166" i="2"/>
  <c r="H166" i="2"/>
  <c r="D166" i="2"/>
  <c r="B166" i="2"/>
  <c r="AK165" i="2"/>
  <c r="AG165" i="2"/>
  <c r="AC165" i="2"/>
  <c r="Y165" i="2"/>
  <c r="U165" i="2"/>
  <c r="Q165" i="2"/>
  <c r="M165" i="2"/>
  <c r="I165" i="2"/>
  <c r="E165" i="2"/>
  <c r="B165" i="2"/>
  <c r="AK166" i="2"/>
  <c r="AI166" i="2"/>
  <c r="AG166" i="2"/>
  <c r="AE166" i="2"/>
  <c r="AC166" i="2"/>
  <c r="AA166" i="2"/>
  <c r="Y166" i="2"/>
  <c r="W166" i="2"/>
  <c r="U166" i="2"/>
  <c r="S166" i="2"/>
  <c r="Q166" i="2"/>
  <c r="O166" i="2"/>
  <c r="M166" i="2"/>
  <c r="K166" i="2"/>
  <c r="I166" i="2"/>
  <c r="G166" i="2"/>
  <c r="E166" i="2"/>
  <c r="C166" i="2"/>
  <c r="AJ165" i="2"/>
  <c r="AI165" i="2"/>
  <c r="AF165" i="2"/>
  <c r="AE165" i="2"/>
  <c r="AB165" i="2"/>
  <c r="AA165" i="2"/>
  <c r="X165" i="2"/>
  <c r="W165" i="2"/>
  <c r="T165" i="2"/>
  <c r="S165" i="2"/>
  <c r="P165" i="2"/>
  <c r="O165" i="2"/>
  <c r="L165" i="2"/>
  <c r="K165" i="2"/>
  <c r="H165" i="2"/>
  <c r="G165" i="2"/>
  <c r="D165" i="2"/>
  <c r="C165" i="2"/>
  <c r="AL160" i="2"/>
  <c r="AK160" i="2"/>
  <c r="AJ160" i="2"/>
  <c r="AI160" i="2"/>
  <c r="AH160" i="2"/>
  <c r="AG160" i="2"/>
  <c r="AF160" i="2"/>
  <c r="AE160" i="2"/>
  <c r="AD160" i="2"/>
  <c r="AC160" i="2"/>
  <c r="AB160" i="2"/>
  <c r="AA160" i="2"/>
  <c r="Z160" i="2"/>
  <c r="Y160" i="2"/>
  <c r="X160" i="2"/>
  <c r="W160" i="2"/>
  <c r="V160" i="2"/>
  <c r="U160" i="2"/>
  <c r="T160" i="2"/>
  <c r="S160" i="2"/>
  <c r="R160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C160" i="2"/>
  <c r="AL158" i="2"/>
  <c r="AH158" i="2"/>
  <c r="AD158" i="2"/>
  <c r="Z158" i="2"/>
  <c r="B158" i="2"/>
  <c r="AI157" i="2"/>
  <c r="AE157" i="2"/>
  <c r="AA157" i="2"/>
  <c r="W157" i="2"/>
  <c r="O157" i="2"/>
  <c r="B157" i="2"/>
  <c r="AK158" i="2"/>
  <c r="AI158" i="2"/>
  <c r="AG158" i="2"/>
  <c r="AE158" i="2"/>
  <c r="AC158" i="2"/>
  <c r="AA158" i="2"/>
  <c r="Y158" i="2"/>
  <c r="W158" i="2"/>
  <c r="AL157" i="2"/>
  <c r="AK157" i="2"/>
  <c r="AH157" i="2"/>
  <c r="AG157" i="2"/>
  <c r="AD157" i="2"/>
  <c r="AC157" i="2"/>
  <c r="Z157" i="2"/>
  <c r="Y157" i="2"/>
  <c r="AL152" i="2"/>
  <c r="AK152" i="2"/>
  <c r="AJ152" i="2"/>
  <c r="AI152" i="2"/>
  <c r="AH152" i="2"/>
  <c r="AG152" i="2"/>
  <c r="AF152" i="2"/>
  <c r="AE152" i="2"/>
  <c r="AD152" i="2"/>
  <c r="AC152" i="2"/>
  <c r="AB152" i="2"/>
  <c r="AA152" i="2"/>
  <c r="Z152" i="2"/>
  <c r="Y152" i="2"/>
  <c r="X152" i="2"/>
  <c r="W152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AJ150" i="2"/>
  <c r="AF150" i="2"/>
  <c r="AB150" i="2"/>
  <c r="X150" i="2"/>
  <c r="T150" i="2"/>
  <c r="P150" i="2"/>
  <c r="L150" i="2"/>
  <c r="H150" i="2"/>
  <c r="D150" i="2"/>
  <c r="B150" i="2"/>
  <c r="AK149" i="2"/>
  <c r="AG149" i="2"/>
  <c r="AC149" i="2"/>
  <c r="Y149" i="2"/>
  <c r="U149" i="2"/>
  <c r="Q149" i="2"/>
  <c r="M149" i="2"/>
  <c r="I149" i="2"/>
  <c r="E149" i="2"/>
  <c r="B149" i="2"/>
  <c r="AK150" i="2"/>
  <c r="AI150" i="2"/>
  <c r="AG150" i="2"/>
  <c r="AE150" i="2"/>
  <c r="AC150" i="2"/>
  <c r="AA150" i="2"/>
  <c r="Y150" i="2"/>
  <c r="W150" i="2"/>
  <c r="U150" i="2"/>
  <c r="S150" i="2"/>
  <c r="Q150" i="2"/>
  <c r="O150" i="2"/>
  <c r="M150" i="2"/>
  <c r="K150" i="2"/>
  <c r="I150" i="2"/>
  <c r="G150" i="2"/>
  <c r="E150" i="2"/>
  <c r="C150" i="2"/>
  <c r="AJ149" i="2"/>
  <c r="AI149" i="2"/>
  <c r="AF149" i="2"/>
  <c r="AE149" i="2"/>
  <c r="AB149" i="2"/>
  <c r="AA149" i="2"/>
  <c r="X149" i="2"/>
  <c r="W149" i="2"/>
  <c r="T149" i="2"/>
  <c r="S149" i="2"/>
  <c r="P149" i="2"/>
  <c r="O149" i="2"/>
  <c r="L149" i="2"/>
  <c r="K149" i="2"/>
  <c r="H149" i="2"/>
  <c r="G149" i="2"/>
  <c r="D149" i="2"/>
  <c r="C149" i="2"/>
  <c r="AL144" i="2"/>
  <c r="AK144" i="2"/>
  <c r="AJ144" i="2"/>
  <c r="AI144" i="2"/>
  <c r="AH144" i="2"/>
  <c r="AG144" i="2"/>
  <c r="AF144" i="2"/>
  <c r="AE144" i="2"/>
  <c r="AD144" i="2"/>
  <c r="AC144" i="2"/>
  <c r="AB144" i="2"/>
  <c r="AA144" i="2"/>
  <c r="Z144" i="2"/>
  <c r="Y144" i="2"/>
  <c r="X144" i="2"/>
  <c r="W144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C144" i="2"/>
  <c r="Z142" i="2"/>
  <c r="J142" i="2"/>
  <c r="B142" i="2"/>
  <c r="AE141" i="2"/>
  <c r="W141" i="2"/>
  <c r="S141" i="2"/>
  <c r="Q141" i="2"/>
  <c r="O141" i="2"/>
  <c r="K141" i="2"/>
  <c r="I141" i="2"/>
  <c r="G141" i="2"/>
  <c r="C141" i="2"/>
  <c r="B141" i="2"/>
  <c r="AL142" i="2"/>
  <c r="AH142" i="2"/>
  <c r="AD142" i="2"/>
  <c r="V142" i="2"/>
  <c r="R142" i="2"/>
  <c r="N142" i="2"/>
  <c r="F142" i="2"/>
  <c r="AI141" i="2"/>
  <c r="AA141" i="2"/>
  <c r="U141" i="2"/>
  <c r="M141" i="2"/>
  <c r="E141" i="2"/>
  <c r="AL136" i="2"/>
  <c r="AK136" i="2"/>
  <c r="AJ136" i="2"/>
  <c r="AI136" i="2"/>
  <c r="AH136" i="2"/>
  <c r="AG136" i="2"/>
  <c r="AF136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AJ134" i="2"/>
  <c r="AI134" i="2"/>
  <c r="AF134" i="2"/>
  <c r="AE134" i="2"/>
  <c r="AB134" i="2"/>
  <c r="AA134" i="2"/>
  <c r="X134" i="2"/>
  <c r="W134" i="2"/>
  <c r="T134" i="2"/>
  <c r="S134" i="2"/>
  <c r="P134" i="2"/>
  <c r="O134" i="2"/>
  <c r="L134" i="2"/>
  <c r="K134" i="2"/>
  <c r="H134" i="2"/>
  <c r="G134" i="2"/>
  <c r="D134" i="2"/>
  <c r="C134" i="2"/>
  <c r="B134" i="2"/>
  <c r="AK133" i="2"/>
  <c r="AI133" i="2"/>
  <c r="AG133" i="2"/>
  <c r="AE133" i="2"/>
  <c r="AC133" i="2"/>
  <c r="AA133" i="2"/>
  <c r="Y133" i="2"/>
  <c r="W133" i="2"/>
  <c r="U133" i="2"/>
  <c r="S133" i="2"/>
  <c r="Q133" i="2"/>
  <c r="O133" i="2"/>
  <c r="M133" i="2"/>
  <c r="K133" i="2"/>
  <c r="I133" i="2"/>
  <c r="G133" i="2"/>
  <c r="E133" i="2"/>
  <c r="C133" i="2"/>
  <c r="B133" i="2"/>
  <c r="AK134" i="2"/>
  <c r="AG134" i="2"/>
  <c r="AC134" i="2"/>
  <c r="Y134" i="2"/>
  <c r="U134" i="2"/>
  <c r="Q134" i="2"/>
  <c r="M134" i="2"/>
  <c r="I134" i="2"/>
  <c r="E134" i="2"/>
  <c r="AJ133" i="2"/>
  <c r="AF133" i="2"/>
  <c r="AB133" i="2"/>
  <c r="X133" i="2"/>
  <c r="T133" i="2"/>
  <c r="P133" i="2"/>
  <c r="L133" i="2"/>
  <c r="H133" i="2"/>
  <c r="D133" i="2"/>
  <c r="AL128" i="2"/>
  <c r="AK128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Z126" i="2"/>
  <c r="R126" i="2"/>
  <c r="J126" i="2"/>
  <c r="AI125" i="2"/>
  <c r="AE125" i="2"/>
  <c r="AA125" i="2"/>
  <c r="W125" i="2"/>
  <c r="S125" i="2"/>
  <c r="O125" i="2"/>
  <c r="G125" i="2"/>
  <c r="AI126" i="2"/>
  <c r="AF120" i="2"/>
  <c r="AE126" i="2"/>
  <c r="AA126" i="2"/>
  <c r="W126" i="2"/>
  <c r="T126" i="2"/>
  <c r="S126" i="2"/>
  <c r="O126" i="2"/>
  <c r="L126" i="2"/>
  <c r="K126" i="2"/>
  <c r="G126" i="2"/>
  <c r="D126" i="2"/>
  <c r="C126" i="2"/>
  <c r="AK120" i="2"/>
  <c r="AK126" i="2" s="1"/>
  <c r="AI120" i="2"/>
  <c r="AG120" i="2"/>
  <c r="AG126" i="2" s="1"/>
  <c r="AE120" i="2"/>
  <c r="AC120" i="2"/>
  <c r="AC126" i="2" s="1"/>
  <c r="AA120" i="2"/>
  <c r="Y120" i="2"/>
  <c r="Y126" i="2" s="1"/>
  <c r="W120" i="2"/>
  <c r="U120" i="2"/>
  <c r="U126" i="2" s="1"/>
  <c r="S120" i="2"/>
  <c r="S157" i="2" s="1"/>
  <c r="Q120" i="2"/>
  <c r="Q126" i="2" s="1"/>
  <c r="O120" i="2"/>
  <c r="M120" i="2"/>
  <c r="M126" i="2" s="1"/>
  <c r="K120" i="2"/>
  <c r="K157" i="2" s="1"/>
  <c r="I120" i="2"/>
  <c r="I126" i="2" s="1"/>
  <c r="G120" i="2"/>
  <c r="G157" i="2" s="1"/>
  <c r="E120" i="2"/>
  <c r="E126" i="2" s="1"/>
  <c r="C120" i="2"/>
  <c r="C157" i="2" s="1"/>
  <c r="AL120" i="2"/>
  <c r="AJ120" i="2"/>
  <c r="AH120" i="2"/>
  <c r="AH125" i="2" s="1"/>
  <c r="AD120" i="2"/>
  <c r="AD125" i="2" s="1"/>
  <c r="AB120" i="2"/>
  <c r="Z120" i="2"/>
  <c r="Z125" i="2" s="1"/>
  <c r="V120" i="2"/>
  <c r="T120" i="2"/>
  <c r="R120" i="2"/>
  <c r="N120" i="2"/>
  <c r="L120" i="2"/>
  <c r="J120" i="2"/>
  <c r="J125" i="2" s="1"/>
  <c r="F120" i="2"/>
  <c r="D120" i="2"/>
  <c r="AH118" i="2"/>
  <c r="Z118" i="2"/>
  <c r="R118" i="2"/>
  <c r="J118" i="2"/>
  <c r="AI117" i="2"/>
  <c r="AE117" i="2"/>
  <c r="AA117" i="2"/>
  <c r="W117" i="2"/>
  <c r="S117" i="2"/>
  <c r="O117" i="2"/>
  <c r="K117" i="2"/>
  <c r="G117" i="2"/>
  <c r="C117" i="2"/>
  <c r="AJ118" i="2"/>
  <c r="AI118" i="2"/>
  <c r="AE118" i="2"/>
  <c r="AB118" i="2"/>
  <c r="AA118" i="2"/>
  <c r="W118" i="2"/>
  <c r="T118" i="2"/>
  <c r="S118" i="2"/>
  <c r="O118" i="2"/>
  <c r="L118" i="2"/>
  <c r="K118" i="2"/>
  <c r="G118" i="2"/>
  <c r="D118" i="2"/>
  <c r="C118" i="2"/>
  <c r="AK112" i="2"/>
  <c r="AK118" i="2" s="1"/>
  <c r="AI112" i="2"/>
  <c r="AG112" i="2"/>
  <c r="AG118" i="2" s="1"/>
  <c r="AE112" i="2"/>
  <c r="AC112" i="2"/>
  <c r="AC118" i="2" s="1"/>
  <c r="AA112" i="2"/>
  <c r="Y112" i="2"/>
  <c r="Y118" i="2" s="1"/>
  <c r="W112" i="2"/>
  <c r="U112" i="2"/>
  <c r="U118" i="2" s="1"/>
  <c r="S112" i="2"/>
  <c r="Q112" i="2"/>
  <c r="Q118" i="2" s="1"/>
  <c r="O112" i="2"/>
  <c r="M112" i="2"/>
  <c r="M118" i="2" s="1"/>
  <c r="K112" i="2"/>
  <c r="I112" i="2"/>
  <c r="I118" i="2" s="1"/>
  <c r="G112" i="2"/>
  <c r="E112" i="2"/>
  <c r="E118" i="2" s="1"/>
  <c r="C112" i="2"/>
  <c r="AL112" i="2"/>
  <c r="AJ112" i="2"/>
  <c r="AH112" i="2"/>
  <c r="AH117" i="2" s="1"/>
  <c r="AD112" i="2"/>
  <c r="AB112" i="2"/>
  <c r="Z112" i="2"/>
  <c r="Z117" i="2" s="1"/>
  <c r="V112" i="2"/>
  <c r="T112" i="2"/>
  <c r="R112" i="2"/>
  <c r="R117" i="2" s="1"/>
  <c r="N112" i="2"/>
  <c r="L112" i="2"/>
  <c r="J112" i="2"/>
  <c r="J117" i="2" s="1"/>
  <c r="F112" i="2"/>
  <c r="D112" i="2"/>
  <c r="AH109" i="2"/>
  <c r="V109" i="2"/>
  <c r="R109" i="2"/>
  <c r="F109" i="2"/>
  <c r="AI108" i="2"/>
  <c r="AE108" i="2"/>
  <c r="AA108" i="2"/>
  <c r="W108" i="2"/>
  <c r="S108" i="2"/>
  <c r="O108" i="2"/>
  <c r="K108" i="2"/>
  <c r="G108" i="2"/>
  <c r="C108" i="2"/>
  <c r="AK109" i="2"/>
  <c r="AJ109" i="2"/>
  <c r="AI109" i="2"/>
  <c r="AE109" i="2"/>
  <c r="AA109" i="2"/>
  <c r="Y109" i="2"/>
  <c r="W109" i="2"/>
  <c r="T109" i="2"/>
  <c r="S109" i="2"/>
  <c r="O109" i="2"/>
  <c r="K109" i="2"/>
  <c r="I109" i="2"/>
  <c r="G109" i="2"/>
  <c r="D109" i="2"/>
  <c r="C109" i="2"/>
  <c r="AK103" i="2"/>
  <c r="AI103" i="2"/>
  <c r="AH108" i="2"/>
  <c r="AE103" i="2"/>
  <c r="AD108" i="2"/>
  <c r="AA103" i="2"/>
  <c r="Y108" i="2"/>
  <c r="W103" i="2"/>
  <c r="V108" i="2"/>
  <c r="S103" i="2"/>
  <c r="R108" i="2"/>
  <c r="O103" i="2"/>
  <c r="N108" i="2"/>
  <c r="K103" i="2"/>
  <c r="I108" i="2"/>
  <c r="G103" i="2"/>
  <c r="F108" i="2"/>
  <c r="C103" i="2"/>
  <c r="AL103" i="2"/>
  <c r="AL109" i="2" s="1"/>
  <c r="AJ103" i="2"/>
  <c r="AH103" i="2"/>
  <c r="AF103" i="2"/>
  <c r="AD103" i="2"/>
  <c r="AD109" i="2" s="1"/>
  <c r="Z103" i="2"/>
  <c r="Z109" i="2" s="1"/>
  <c r="Y103" i="2"/>
  <c r="V103" i="2"/>
  <c r="U103" i="2"/>
  <c r="T103" i="2"/>
  <c r="R103" i="2"/>
  <c r="P103" i="2"/>
  <c r="N103" i="2"/>
  <c r="N109" i="2" s="1"/>
  <c r="J103" i="2"/>
  <c r="J109" i="2" s="1"/>
  <c r="I103" i="2"/>
  <c r="F103" i="2"/>
  <c r="E103" i="2"/>
  <c r="D103" i="2"/>
  <c r="AK100" i="2"/>
  <c r="AG100" i="2"/>
  <c r="AC100" i="2"/>
  <c r="U100" i="2"/>
  <c r="Q100" i="2"/>
  <c r="M100" i="2"/>
  <c r="E100" i="2"/>
  <c r="AK101" i="2"/>
  <c r="AG101" i="2"/>
  <c r="AC101" i="2"/>
  <c r="Y101" i="2"/>
  <c r="U101" i="2"/>
  <c r="Q101" i="2"/>
  <c r="M101" i="2"/>
  <c r="I101" i="2"/>
  <c r="E101" i="2"/>
  <c r="AL95" i="2"/>
  <c r="AK95" i="2"/>
  <c r="AH95" i="2"/>
  <c r="AG95" i="2"/>
  <c r="AD95" i="2"/>
  <c r="AC95" i="2"/>
  <c r="Z95" i="2"/>
  <c r="Y95" i="2"/>
  <c r="V95" i="2"/>
  <c r="U95" i="2"/>
  <c r="R95" i="2"/>
  <c r="Q95" i="2"/>
  <c r="N95" i="2"/>
  <c r="M95" i="2"/>
  <c r="J95" i="2"/>
  <c r="I95" i="2"/>
  <c r="F95" i="2"/>
  <c r="E95" i="2"/>
  <c r="B96" i="2"/>
  <c r="B100" i="2" s="1"/>
  <c r="B104" i="2" s="1"/>
  <c r="B108" i="2" s="1"/>
  <c r="B113" i="2" s="1"/>
  <c r="AJ95" i="2"/>
  <c r="AF95" i="2"/>
  <c r="AF101" i="2" s="1"/>
  <c r="AB95" i="2"/>
  <c r="X95" i="2"/>
  <c r="T95" i="2"/>
  <c r="P95" i="2"/>
  <c r="L95" i="2"/>
  <c r="H95" i="2"/>
  <c r="D95" i="2"/>
  <c r="AJ93" i="2"/>
  <c r="AI93" i="2"/>
  <c r="AF93" i="2"/>
  <c r="AE93" i="2"/>
  <c r="AB93" i="2"/>
  <c r="AA93" i="2"/>
  <c r="X93" i="2"/>
  <c r="W93" i="2"/>
  <c r="T93" i="2"/>
  <c r="S93" i="2"/>
  <c r="P93" i="2"/>
  <c r="O93" i="2"/>
  <c r="L93" i="2"/>
  <c r="K93" i="2"/>
  <c r="H93" i="2"/>
  <c r="G93" i="2"/>
  <c r="D93" i="2"/>
  <c r="C93" i="2"/>
  <c r="B93" i="2"/>
  <c r="AK92" i="2"/>
  <c r="AJ92" i="2"/>
  <c r="AI92" i="2"/>
  <c r="AG92" i="2"/>
  <c r="AF92" i="2"/>
  <c r="AE92" i="2"/>
  <c r="AC92" i="2"/>
  <c r="AB92" i="2"/>
  <c r="AA92" i="2"/>
  <c r="Y92" i="2"/>
  <c r="X92" i="2"/>
  <c r="W92" i="2"/>
  <c r="U92" i="2"/>
  <c r="T92" i="2"/>
  <c r="S92" i="2"/>
  <c r="Q92" i="2"/>
  <c r="P92" i="2"/>
  <c r="O92" i="2"/>
  <c r="M92" i="2"/>
  <c r="L92" i="2"/>
  <c r="K92" i="2"/>
  <c r="I92" i="2"/>
  <c r="H92" i="2"/>
  <c r="G92" i="2"/>
  <c r="E92" i="2"/>
  <c r="D92" i="2"/>
  <c r="C92" i="2"/>
  <c r="B92" i="2"/>
  <c r="AK93" i="2"/>
  <c r="AG93" i="2"/>
  <c r="AC93" i="2"/>
  <c r="Y93" i="2"/>
  <c r="U93" i="2"/>
  <c r="Q93" i="2"/>
  <c r="M93" i="2"/>
  <c r="I93" i="2"/>
  <c r="E93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AL85" i="2"/>
  <c r="AK85" i="2"/>
  <c r="AH85" i="2"/>
  <c r="AG85" i="2"/>
  <c r="AD85" i="2"/>
  <c r="AC85" i="2"/>
  <c r="Z85" i="2"/>
  <c r="Y85" i="2"/>
  <c r="V85" i="2"/>
  <c r="U85" i="2"/>
  <c r="R85" i="2"/>
  <c r="Q85" i="2"/>
  <c r="N85" i="2"/>
  <c r="M85" i="2"/>
  <c r="J85" i="2"/>
  <c r="I85" i="2"/>
  <c r="F85" i="2"/>
  <c r="E85" i="2"/>
  <c r="B85" i="2"/>
  <c r="AL84" i="2"/>
  <c r="AK84" i="2"/>
  <c r="AI84" i="2"/>
  <c r="AH84" i="2"/>
  <c r="AG84" i="2"/>
  <c r="AD84" i="2"/>
  <c r="AC84" i="2"/>
  <c r="AA84" i="2"/>
  <c r="Z84" i="2"/>
  <c r="Y84" i="2"/>
  <c r="V84" i="2"/>
  <c r="U84" i="2"/>
  <c r="S84" i="2"/>
  <c r="R84" i="2"/>
  <c r="Q84" i="2"/>
  <c r="N84" i="2"/>
  <c r="M84" i="2"/>
  <c r="K84" i="2"/>
  <c r="J84" i="2"/>
  <c r="I84" i="2"/>
  <c r="F84" i="2"/>
  <c r="E84" i="2"/>
  <c r="C84" i="2"/>
  <c r="B84" i="2"/>
  <c r="AE84" i="2"/>
  <c r="W84" i="2"/>
  <c r="O84" i="2"/>
  <c r="G84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C79" i="2"/>
  <c r="AF76" i="2"/>
  <c r="X76" i="2"/>
  <c r="AK70" i="2"/>
  <c r="AK75" i="2" s="1"/>
  <c r="AG70" i="2"/>
  <c r="AG75" i="2" s="1"/>
  <c r="AE70" i="2"/>
  <c r="AE76" i="2" s="1"/>
  <c r="AC70" i="2"/>
  <c r="AC75" i="2" s="1"/>
  <c r="Y70" i="2"/>
  <c r="Y75" i="2" s="1"/>
  <c r="W70" i="2"/>
  <c r="W76" i="2" s="1"/>
  <c r="U70" i="2"/>
  <c r="Q70" i="2"/>
  <c r="O70" i="2"/>
  <c r="M70" i="2"/>
  <c r="I70" i="2"/>
  <c r="G70" i="2"/>
  <c r="E70" i="2"/>
  <c r="AJ70" i="2"/>
  <c r="AJ75" i="2" s="1"/>
  <c r="AF70" i="2"/>
  <c r="AF75" i="2" s="1"/>
  <c r="AB70" i="2"/>
  <c r="AB75" i="2" s="1"/>
  <c r="X70" i="2"/>
  <c r="X75" i="2" s="1"/>
  <c r="T70" i="2"/>
  <c r="P70" i="2"/>
  <c r="L70" i="2"/>
  <c r="H70" i="2"/>
  <c r="D70" i="2"/>
  <c r="AF68" i="2"/>
  <c r="X68" i="2"/>
  <c r="AK62" i="2"/>
  <c r="AK67" i="2" s="1"/>
  <c r="AG62" i="2"/>
  <c r="AG67" i="2" s="1"/>
  <c r="AE62" i="2"/>
  <c r="AE68" i="2" s="1"/>
  <c r="AC62" i="2"/>
  <c r="AC67" i="2" s="1"/>
  <c r="Y62" i="2"/>
  <c r="Y67" i="2" s="1"/>
  <c r="W62" i="2"/>
  <c r="W68" i="2" s="1"/>
  <c r="U62" i="2"/>
  <c r="Q62" i="2"/>
  <c r="O62" i="2"/>
  <c r="M62" i="2"/>
  <c r="I62" i="2"/>
  <c r="G62" i="2"/>
  <c r="E62" i="2"/>
  <c r="AJ62" i="2"/>
  <c r="AJ67" i="2" s="1"/>
  <c r="AF62" i="2"/>
  <c r="AF67" i="2" s="1"/>
  <c r="AB62" i="2"/>
  <c r="AB67" i="2" s="1"/>
  <c r="X62" i="2"/>
  <c r="X67" i="2" s="1"/>
  <c r="T62" i="2"/>
  <c r="P62" i="2"/>
  <c r="L62" i="2"/>
  <c r="H62" i="2"/>
  <c r="D62" i="2"/>
  <c r="AI59" i="2"/>
  <c r="O54" i="2"/>
  <c r="C54" i="2"/>
  <c r="AL54" i="2"/>
  <c r="AJ54" i="2"/>
  <c r="AJ60" i="2" s="1"/>
  <c r="AH54" i="2"/>
  <c r="AG59" i="2"/>
  <c r="AF54" i="2"/>
  <c r="AF60" i="2" s="1"/>
  <c r="AD54" i="2"/>
  <c r="Z54" i="2"/>
  <c r="Y59" i="2"/>
  <c r="X54" i="2"/>
  <c r="X60" i="2" s="1"/>
  <c r="W59" i="2"/>
  <c r="V54" i="2"/>
  <c r="T54" i="2"/>
  <c r="R54" i="2"/>
  <c r="Q59" i="2"/>
  <c r="P54" i="2"/>
  <c r="N54" i="2"/>
  <c r="J54" i="2"/>
  <c r="I59" i="2"/>
  <c r="H54" i="2"/>
  <c r="F54" i="2"/>
  <c r="D54" i="2"/>
  <c r="AK54" i="2"/>
  <c r="AK59" i="2" s="1"/>
  <c r="AI54" i="2"/>
  <c r="AI60" i="2" s="1"/>
  <c r="AG54" i="2"/>
  <c r="AE54" i="2"/>
  <c r="AE60" i="2" s="1"/>
  <c r="AC54" i="2"/>
  <c r="AC59" i="2" s="1"/>
  <c r="AA54" i="2"/>
  <c r="AA59" i="2" s="1"/>
  <c r="Y54" i="2"/>
  <c r="W54" i="2"/>
  <c r="W60" i="2" s="1"/>
  <c r="U54" i="2"/>
  <c r="S54" i="2"/>
  <c r="Q54" i="2"/>
  <c r="M54" i="2"/>
  <c r="I54" i="2"/>
  <c r="E54" i="2"/>
  <c r="AL46" i="2"/>
  <c r="AK51" i="2"/>
  <c r="AJ46" i="2"/>
  <c r="AH46" i="2"/>
  <c r="AG51" i="2"/>
  <c r="AF46" i="2"/>
  <c r="AD46" i="2"/>
  <c r="AC51" i="2"/>
  <c r="AB46" i="2"/>
  <c r="Z46" i="2"/>
  <c r="Y51" i="2"/>
  <c r="X46" i="2"/>
  <c r="V46" i="2"/>
  <c r="U51" i="2"/>
  <c r="T46" i="2"/>
  <c r="R46" i="2"/>
  <c r="Q51" i="2"/>
  <c r="P46" i="2"/>
  <c r="N46" i="2"/>
  <c r="M51" i="2"/>
  <c r="L46" i="2"/>
  <c r="J46" i="2"/>
  <c r="I51" i="2"/>
  <c r="H46" i="2"/>
  <c r="F46" i="2"/>
  <c r="E51" i="2"/>
  <c r="D46" i="2"/>
  <c r="AK46" i="2"/>
  <c r="AK52" i="2" s="1"/>
  <c r="AG46" i="2"/>
  <c r="AG52" i="2" s="1"/>
  <c r="AC46" i="2"/>
  <c r="AC52" i="2" s="1"/>
  <c r="Y46" i="2"/>
  <c r="Y52" i="2" s="1"/>
  <c r="U46" i="2"/>
  <c r="U67" i="2" s="1"/>
  <c r="Q46" i="2"/>
  <c r="Q75" i="2" s="1"/>
  <c r="M46" i="2"/>
  <c r="M75" i="2" s="1"/>
  <c r="I46" i="2"/>
  <c r="I52" i="2" s="1"/>
  <c r="E46" i="2"/>
  <c r="E59" i="2" s="1"/>
  <c r="AL38" i="2"/>
  <c r="AL43" i="2" s="1"/>
  <c r="AK43" i="2"/>
  <c r="AJ38" i="2"/>
  <c r="AH38" i="2"/>
  <c r="AH43" i="2" s="1"/>
  <c r="AG43" i="2"/>
  <c r="AF38" i="2"/>
  <c r="AD38" i="2"/>
  <c r="AD43" i="2" s="1"/>
  <c r="AC43" i="2"/>
  <c r="AB38" i="2"/>
  <c r="Z38" i="2"/>
  <c r="Z43" i="2" s="1"/>
  <c r="Y43" i="2"/>
  <c r="X38" i="2"/>
  <c r="V38" i="2"/>
  <c r="V43" i="2" s="1"/>
  <c r="U43" i="2"/>
  <c r="T38" i="2"/>
  <c r="R38" i="2"/>
  <c r="R43" i="2" s="1"/>
  <c r="Q43" i="2"/>
  <c r="P38" i="2"/>
  <c r="N38" i="2"/>
  <c r="N43" i="2" s="1"/>
  <c r="M43" i="2"/>
  <c r="L38" i="2"/>
  <c r="J38" i="2"/>
  <c r="J43" i="2" s="1"/>
  <c r="I43" i="2"/>
  <c r="H38" i="2"/>
  <c r="F38" i="2"/>
  <c r="F43" i="2" s="1"/>
  <c r="E43" i="2"/>
  <c r="D38" i="2"/>
  <c r="AK38" i="2"/>
  <c r="AK44" i="2" s="1"/>
  <c r="AG38" i="2"/>
  <c r="AG44" i="2" s="1"/>
  <c r="AC38" i="2"/>
  <c r="AC44" i="2" s="1"/>
  <c r="Y38" i="2"/>
  <c r="Y44" i="2" s="1"/>
  <c r="U38" i="2"/>
  <c r="U44" i="2" s="1"/>
  <c r="Q38" i="2"/>
  <c r="Q44" i="2" s="1"/>
  <c r="M38" i="2"/>
  <c r="M44" i="2" s="1"/>
  <c r="I38" i="2"/>
  <c r="I44" i="2" s="1"/>
  <c r="E38" i="2"/>
  <c r="E44" i="2" s="1"/>
  <c r="B34" i="2"/>
  <c r="B39" i="2" s="1"/>
  <c r="AL29" i="2"/>
  <c r="AL34" i="2" s="1"/>
  <c r="AK34" i="2"/>
  <c r="AJ29" i="2"/>
  <c r="AH29" i="2"/>
  <c r="AH34" i="2" s="1"/>
  <c r="AG34" i="2"/>
  <c r="AF29" i="2"/>
  <c r="AD29" i="2"/>
  <c r="AD34" i="2" s="1"/>
  <c r="AC34" i="2"/>
  <c r="AB29" i="2"/>
  <c r="Z29" i="2"/>
  <c r="Z34" i="2" s="1"/>
  <c r="Y34" i="2"/>
  <c r="X29" i="2"/>
  <c r="V29" i="2"/>
  <c r="V34" i="2" s="1"/>
  <c r="U34" i="2"/>
  <c r="T29" i="2"/>
  <c r="R29" i="2"/>
  <c r="R34" i="2" s="1"/>
  <c r="Q34" i="2"/>
  <c r="P29" i="2"/>
  <c r="N29" i="2"/>
  <c r="N34" i="2" s="1"/>
  <c r="M34" i="2"/>
  <c r="L29" i="2"/>
  <c r="J29" i="2"/>
  <c r="J34" i="2" s="1"/>
  <c r="I34" i="2"/>
  <c r="H29" i="2"/>
  <c r="F29" i="2"/>
  <c r="F34" i="2" s="1"/>
  <c r="E34" i="2"/>
  <c r="D29" i="2"/>
  <c r="B30" i="2"/>
  <c r="AK29" i="2"/>
  <c r="AK35" i="2" s="1"/>
  <c r="AG29" i="2"/>
  <c r="AG35" i="2" s="1"/>
  <c r="AC29" i="2"/>
  <c r="AC35" i="2" s="1"/>
  <c r="Y29" i="2"/>
  <c r="Y35" i="2" s="1"/>
  <c r="U29" i="2"/>
  <c r="U35" i="2" s="1"/>
  <c r="Q29" i="2"/>
  <c r="Q35" i="2" s="1"/>
  <c r="M29" i="2"/>
  <c r="M35" i="2" s="1"/>
  <c r="I29" i="2"/>
  <c r="I35" i="2" s="1"/>
  <c r="E29" i="2"/>
  <c r="E35" i="2" s="1"/>
  <c r="AK27" i="2"/>
  <c r="AI27" i="2"/>
  <c r="AG27" i="2"/>
  <c r="AE27" i="2"/>
  <c r="AC27" i="2"/>
  <c r="AA27" i="2"/>
  <c r="Y27" i="2"/>
  <c r="W27" i="2"/>
  <c r="U27" i="2"/>
  <c r="S27" i="2"/>
  <c r="Q27" i="2"/>
  <c r="O27" i="2"/>
  <c r="M27" i="2"/>
  <c r="K27" i="2"/>
  <c r="I27" i="2"/>
  <c r="G27" i="2"/>
  <c r="E27" i="2"/>
  <c r="C27" i="2"/>
  <c r="B27" i="2"/>
  <c r="B97" i="2" s="1"/>
  <c r="B101" i="2" s="1"/>
  <c r="B105" i="2" s="1"/>
  <c r="B109" i="2" s="1"/>
  <c r="B114" i="2" s="1"/>
  <c r="AL27" i="2"/>
  <c r="AJ27" i="2"/>
  <c r="AH27" i="2"/>
  <c r="AF27" i="2"/>
  <c r="AD27" i="2"/>
  <c r="AB27" i="2"/>
  <c r="Z27" i="2"/>
  <c r="X27" i="2"/>
  <c r="V27" i="2"/>
  <c r="T27" i="2"/>
  <c r="R27" i="2"/>
  <c r="P27" i="2"/>
  <c r="N27" i="2"/>
  <c r="L27" i="2"/>
  <c r="J27" i="2"/>
  <c r="H27" i="2"/>
  <c r="F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AL18" i="2"/>
  <c r="AK13" i="2"/>
  <c r="AI13" i="2"/>
  <c r="AI18" i="2" s="1"/>
  <c r="AH18" i="2"/>
  <c r="AG13" i="2"/>
  <c r="AE13" i="2"/>
  <c r="AE18" i="2" s="1"/>
  <c r="AD18" i="2"/>
  <c r="AC13" i="2"/>
  <c r="AA13" i="2"/>
  <c r="AA18" i="2" s="1"/>
  <c r="Z18" i="2"/>
  <c r="Y13" i="2"/>
  <c r="W13" i="2"/>
  <c r="W18" i="2" s="1"/>
  <c r="V18" i="2"/>
  <c r="U13" i="2"/>
  <c r="S13" i="2"/>
  <c r="S18" i="2" s="1"/>
  <c r="R18" i="2"/>
  <c r="Q13" i="2"/>
  <c r="O13" i="2"/>
  <c r="O18" i="2" s="1"/>
  <c r="N18" i="2"/>
  <c r="M13" i="2"/>
  <c r="K13" i="2"/>
  <c r="K18" i="2" s="1"/>
  <c r="J18" i="2"/>
  <c r="I13" i="2"/>
  <c r="G13" i="2"/>
  <c r="G18" i="2" s="1"/>
  <c r="F18" i="2"/>
  <c r="E13" i="2"/>
  <c r="C13" i="2"/>
  <c r="C18" i="2" s="1"/>
  <c r="AL13" i="2"/>
  <c r="AL19" i="2" s="1"/>
  <c r="AH13" i="2"/>
  <c r="AH19" i="2" s="1"/>
  <c r="AD13" i="2"/>
  <c r="AD19" i="2" s="1"/>
  <c r="Z13" i="2"/>
  <c r="Z19" i="2" s="1"/>
  <c r="V13" i="2"/>
  <c r="V19" i="2" s="1"/>
  <c r="R13" i="2"/>
  <c r="R19" i="2" s="1"/>
  <c r="N13" i="2"/>
  <c r="N19" i="2" s="1"/>
  <c r="J13" i="2"/>
  <c r="J19" i="2" s="1"/>
  <c r="F13" i="2"/>
  <c r="F19" i="2" s="1"/>
  <c r="AL11" i="2"/>
  <c r="AH11" i="2"/>
  <c r="AD11" i="2"/>
  <c r="Z11" i="2"/>
  <c r="V11" i="2"/>
  <c r="R11" i="2"/>
  <c r="N11" i="2"/>
  <c r="J11" i="2"/>
  <c r="F11" i="2"/>
  <c r="B11" i="2"/>
  <c r="B15" i="2" s="1"/>
  <c r="B19" i="2" s="1"/>
  <c r="AK10" i="2"/>
  <c r="AI10" i="2"/>
  <c r="AG10" i="2"/>
  <c r="AE10" i="2"/>
  <c r="AC10" i="2"/>
  <c r="AA10" i="2"/>
  <c r="Y10" i="2"/>
  <c r="W10" i="2"/>
  <c r="U10" i="2"/>
  <c r="S10" i="2"/>
  <c r="Q10" i="2"/>
  <c r="O10" i="2"/>
  <c r="M10" i="2"/>
  <c r="K10" i="2"/>
  <c r="I10" i="2"/>
  <c r="G10" i="2"/>
  <c r="E10" i="2"/>
  <c r="C10" i="2"/>
  <c r="B10" i="2"/>
  <c r="B14" i="2" s="1"/>
  <c r="B18" i="2" s="1"/>
  <c r="AK11" i="2"/>
  <c r="AJ11" i="2"/>
  <c r="AI11" i="2"/>
  <c r="AG11" i="2"/>
  <c r="AF11" i="2"/>
  <c r="AE11" i="2"/>
  <c r="AC11" i="2"/>
  <c r="AB11" i="2"/>
  <c r="AA11" i="2"/>
  <c r="Y11" i="2"/>
  <c r="X11" i="2"/>
  <c r="W11" i="2"/>
  <c r="U11" i="2"/>
  <c r="T11" i="2"/>
  <c r="S11" i="2"/>
  <c r="Q11" i="2"/>
  <c r="P11" i="2"/>
  <c r="O11" i="2"/>
  <c r="M11" i="2"/>
  <c r="L11" i="2"/>
  <c r="K11" i="2"/>
  <c r="I11" i="2"/>
  <c r="H11" i="2"/>
  <c r="G11" i="2"/>
  <c r="E11" i="2"/>
  <c r="D11" i="2"/>
  <c r="C11" i="2"/>
  <c r="AL10" i="2"/>
  <c r="AJ10" i="2"/>
  <c r="AH10" i="2"/>
  <c r="AF10" i="2"/>
  <c r="AD10" i="2"/>
  <c r="AB10" i="2"/>
  <c r="Z10" i="2"/>
  <c r="X10" i="2"/>
  <c r="V10" i="2"/>
  <c r="T10" i="2"/>
  <c r="R10" i="2"/>
  <c r="P10" i="2"/>
  <c r="N10" i="2"/>
  <c r="L10" i="2"/>
  <c r="J10" i="2"/>
  <c r="H10" i="2"/>
  <c r="F10" i="2"/>
  <c r="D10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AC75" i="1"/>
  <c r="Q75" i="1"/>
  <c r="AG74" i="1"/>
  <c r="AF74" i="1"/>
  <c r="U74" i="1"/>
  <c r="J74" i="1"/>
  <c r="AK73" i="1"/>
  <c r="Y73" i="1"/>
  <c r="Q73" i="1"/>
  <c r="M73" i="1"/>
  <c r="AK72" i="1"/>
  <c r="AG72" i="1"/>
  <c r="AE71" i="1"/>
  <c r="Y71" i="1"/>
  <c r="O71" i="1"/>
  <c r="I71" i="1"/>
  <c r="S70" i="1"/>
  <c r="AG69" i="1"/>
  <c r="Q69" i="1"/>
  <c r="AI55" i="1"/>
  <c r="AF55" i="1"/>
  <c r="E68" i="1"/>
  <c r="C55" i="1"/>
  <c r="AL55" i="1"/>
  <c r="AL72" i="1" s="1"/>
  <c r="AK55" i="1"/>
  <c r="AH55" i="1"/>
  <c r="AG55" i="1"/>
  <c r="AE55" i="1"/>
  <c r="AE56" i="1" s="1"/>
  <c r="AD55" i="1"/>
  <c r="AC55" i="1"/>
  <c r="Z55" i="1"/>
  <c r="Y55" i="1"/>
  <c r="V55" i="1"/>
  <c r="U55" i="1"/>
  <c r="S55" i="1"/>
  <c r="R55" i="1"/>
  <c r="R75" i="1" s="1"/>
  <c r="Q55" i="1"/>
  <c r="O55" i="1"/>
  <c r="O56" i="1" s="1"/>
  <c r="N55" i="1"/>
  <c r="M55" i="1"/>
  <c r="J55" i="1"/>
  <c r="I55" i="1"/>
  <c r="F55" i="1"/>
  <c r="E55" i="1"/>
  <c r="AA52" i="1"/>
  <c r="K52" i="1"/>
  <c r="AI50" i="1"/>
  <c r="K50" i="1"/>
  <c r="AA49" i="1"/>
  <c r="AI47" i="1"/>
  <c r="AA47" i="1"/>
  <c r="S47" i="1"/>
  <c r="K47" i="1"/>
  <c r="AJ33" i="1"/>
  <c r="AB33" i="1"/>
  <c r="T33" i="1"/>
  <c r="L33" i="1"/>
  <c r="K89" i="1"/>
  <c r="D33" i="1"/>
  <c r="C33" i="1"/>
  <c r="W34" i="1"/>
  <c r="AL33" i="1"/>
  <c r="AK33" i="1"/>
  <c r="AK49" i="1" s="1"/>
  <c r="AI33" i="1"/>
  <c r="AH33" i="1"/>
  <c r="AG33" i="1"/>
  <c r="AE33" i="1"/>
  <c r="AE88" i="1" s="1"/>
  <c r="AD33" i="1"/>
  <c r="AC33" i="1"/>
  <c r="AC34" i="1" s="1"/>
  <c r="AA33" i="1"/>
  <c r="Z33" i="1"/>
  <c r="Y33" i="1"/>
  <c r="W33" i="1"/>
  <c r="W88" i="1" s="1"/>
  <c r="V33" i="1"/>
  <c r="U33" i="1"/>
  <c r="U34" i="1" s="1"/>
  <c r="S33" i="1"/>
  <c r="R33" i="1"/>
  <c r="Q33" i="1"/>
  <c r="O33" i="1"/>
  <c r="O88" i="1" s="1"/>
  <c r="N33" i="1"/>
  <c r="M33" i="1"/>
  <c r="M34" i="1" s="1"/>
  <c r="K33" i="1"/>
  <c r="J33" i="1"/>
  <c r="I33" i="1"/>
  <c r="G33" i="1"/>
  <c r="G88" i="1" s="1"/>
  <c r="F33" i="1"/>
  <c r="E33" i="1"/>
  <c r="E34" i="1" s="1"/>
  <c r="F30" i="1"/>
  <c r="AH29" i="1"/>
  <c r="Z29" i="1"/>
  <c r="R29" i="1"/>
  <c r="J29" i="1"/>
  <c r="F28" i="1"/>
  <c r="AH27" i="1"/>
  <c r="Z27" i="1"/>
  <c r="R27" i="1"/>
  <c r="J27" i="1"/>
  <c r="F26" i="1"/>
  <c r="AH25" i="1"/>
  <c r="Z25" i="1"/>
  <c r="R25" i="1"/>
  <c r="J25" i="1"/>
  <c r="F24" i="1"/>
  <c r="AI31" i="1"/>
  <c r="AF31" i="1"/>
  <c r="AE31" i="1"/>
  <c r="AA31" i="1"/>
  <c r="X31" i="1"/>
  <c r="W31" i="1"/>
  <c r="S31" i="1"/>
  <c r="P31" i="1"/>
  <c r="O31" i="1"/>
  <c r="K31" i="1"/>
  <c r="J31" i="1"/>
  <c r="H31" i="1"/>
  <c r="G31" i="1"/>
  <c r="C31" i="1"/>
  <c r="AI30" i="1"/>
  <c r="AF30" i="1"/>
  <c r="AE30" i="1"/>
  <c r="AD30" i="1"/>
  <c r="AA30" i="1"/>
  <c r="X30" i="1"/>
  <c r="W30" i="1"/>
  <c r="S30" i="1"/>
  <c r="P30" i="1"/>
  <c r="O30" i="1"/>
  <c r="N30" i="1"/>
  <c r="K30" i="1"/>
  <c r="H30" i="1"/>
  <c r="G30" i="1"/>
  <c r="C30" i="1"/>
  <c r="AL29" i="1"/>
  <c r="AI29" i="1"/>
  <c r="AF29" i="1"/>
  <c r="AE29" i="1"/>
  <c r="AD29" i="1"/>
  <c r="AA29" i="1"/>
  <c r="X29" i="1"/>
  <c r="W29" i="1"/>
  <c r="S29" i="1"/>
  <c r="P29" i="1"/>
  <c r="O29" i="1"/>
  <c r="N29" i="1"/>
  <c r="K29" i="1"/>
  <c r="H29" i="1"/>
  <c r="G29" i="1"/>
  <c r="F29" i="1"/>
  <c r="C29" i="1"/>
  <c r="AI28" i="1"/>
  <c r="AH28" i="1"/>
  <c r="AF28" i="1"/>
  <c r="AE28" i="1"/>
  <c r="AA28" i="1"/>
  <c r="Z28" i="1"/>
  <c r="X28" i="1"/>
  <c r="W28" i="1"/>
  <c r="S28" i="1"/>
  <c r="R28" i="1"/>
  <c r="P28" i="1"/>
  <c r="O28" i="1"/>
  <c r="K28" i="1"/>
  <c r="J28" i="1"/>
  <c r="H28" i="1"/>
  <c r="G28" i="1"/>
  <c r="C28" i="1"/>
  <c r="AL27" i="1"/>
  <c r="AI27" i="1"/>
  <c r="AF27" i="1"/>
  <c r="AE27" i="1"/>
  <c r="AD27" i="1"/>
  <c r="AA27" i="1"/>
  <c r="X27" i="1"/>
  <c r="W27" i="1"/>
  <c r="S27" i="1"/>
  <c r="P27" i="1"/>
  <c r="O27" i="1"/>
  <c r="N27" i="1"/>
  <c r="K27" i="1"/>
  <c r="H27" i="1"/>
  <c r="G27" i="1"/>
  <c r="F27" i="1"/>
  <c r="C27" i="1"/>
  <c r="AI26" i="1"/>
  <c r="AH26" i="1"/>
  <c r="AF26" i="1"/>
  <c r="AE26" i="1"/>
  <c r="AA26" i="1"/>
  <c r="Z26" i="1"/>
  <c r="X26" i="1"/>
  <c r="W26" i="1"/>
  <c r="S26" i="1"/>
  <c r="R26" i="1"/>
  <c r="P26" i="1"/>
  <c r="O26" i="1"/>
  <c r="K26" i="1"/>
  <c r="J26" i="1"/>
  <c r="H26" i="1"/>
  <c r="G26" i="1"/>
  <c r="C26" i="1"/>
  <c r="AL25" i="1"/>
  <c r="AI25" i="1"/>
  <c r="AF25" i="1"/>
  <c r="AE25" i="1"/>
  <c r="AD25" i="1"/>
  <c r="AA25" i="1"/>
  <c r="X25" i="1"/>
  <c r="W25" i="1"/>
  <c r="S25" i="1"/>
  <c r="P25" i="1"/>
  <c r="O25" i="1"/>
  <c r="N25" i="1"/>
  <c r="K25" i="1"/>
  <c r="H25" i="1"/>
  <c r="G25" i="1"/>
  <c r="F25" i="1"/>
  <c r="C25" i="1"/>
  <c r="AK11" i="1"/>
  <c r="AK12" i="1" s="1"/>
  <c r="AI11" i="1"/>
  <c r="AH11" i="1"/>
  <c r="AF24" i="1"/>
  <c r="AE11" i="1"/>
  <c r="AA11" i="1"/>
  <c r="Z11" i="1"/>
  <c r="X24" i="1"/>
  <c r="W11" i="1"/>
  <c r="V11" i="1"/>
  <c r="S11" i="1"/>
  <c r="R11" i="1"/>
  <c r="P24" i="1"/>
  <c r="O11" i="1"/>
  <c r="K11" i="1"/>
  <c r="J11" i="1"/>
  <c r="J12" i="1" s="1"/>
  <c r="H24" i="1"/>
  <c r="G11" i="1"/>
  <c r="C11" i="1"/>
  <c r="AI12" i="1"/>
  <c r="AD12" i="1"/>
  <c r="AA12" i="1"/>
  <c r="Y12" i="1"/>
  <c r="S12" i="1"/>
  <c r="I12" i="1"/>
  <c r="AL11" i="1"/>
  <c r="AL12" i="1" s="1"/>
  <c r="AJ11" i="1"/>
  <c r="AJ12" i="1" s="1"/>
  <c r="AG11" i="1"/>
  <c r="AG12" i="1" s="1"/>
  <c r="AF11" i="1"/>
  <c r="AF12" i="1" s="1"/>
  <c r="AD11" i="1"/>
  <c r="AE12" i="1" s="1"/>
  <c r="AC11" i="1"/>
  <c r="AB11" i="1"/>
  <c r="AB12" i="1" s="1"/>
  <c r="Y11" i="1"/>
  <c r="X11" i="1"/>
  <c r="X12" i="1" s="1"/>
  <c r="U11" i="1"/>
  <c r="U12" i="1" s="1"/>
  <c r="T11" i="1"/>
  <c r="T12" i="1" s="1"/>
  <c r="Q11" i="1"/>
  <c r="Q12" i="1" s="1"/>
  <c r="P11" i="1"/>
  <c r="P12" i="1" s="1"/>
  <c r="N11" i="1"/>
  <c r="O12" i="1" s="1"/>
  <c r="M11" i="1"/>
  <c r="L11" i="1"/>
  <c r="L12" i="1" s="1"/>
  <c r="I11" i="1"/>
  <c r="H11" i="1"/>
  <c r="H12" i="1" s="1"/>
  <c r="F11" i="1"/>
  <c r="G12" i="1" s="1"/>
  <c r="E11" i="1"/>
  <c r="E12" i="1" s="1"/>
  <c r="D11" i="1"/>
  <c r="D12" i="1" s="1"/>
  <c r="AK9" i="1"/>
  <c r="AH9" i="1"/>
  <c r="AF9" i="1"/>
  <c r="Z9" i="1"/>
  <c r="X9" i="1"/>
  <c r="U9" i="1"/>
  <c r="R9" i="1"/>
  <c r="P9" i="1"/>
  <c r="M9" i="1"/>
  <c r="J9" i="1"/>
  <c r="E9" i="1"/>
  <c r="AK83" i="1"/>
  <c r="AJ9" i="1"/>
  <c r="AI9" i="1"/>
  <c r="AG80" i="1"/>
  <c r="AE9" i="1"/>
  <c r="AD82" i="1"/>
  <c r="AD9" i="1"/>
  <c r="AB9" i="1"/>
  <c r="AA9" i="1"/>
  <c r="Z79" i="1"/>
  <c r="Y9" i="1"/>
  <c r="W9" i="1"/>
  <c r="V9" i="1"/>
  <c r="T9" i="1"/>
  <c r="S9" i="1"/>
  <c r="R81" i="1"/>
  <c r="O9" i="1"/>
  <c r="M78" i="1"/>
  <c r="L9" i="1"/>
  <c r="K9" i="1"/>
  <c r="I82" i="1"/>
  <c r="H9" i="1"/>
  <c r="G9" i="1"/>
  <c r="F86" i="1"/>
  <c r="E79" i="1"/>
  <c r="D9" i="1"/>
  <c r="AK6" i="1"/>
  <c r="AI6" i="1"/>
  <c r="AC6" i="1"/>
  <c r="Y6" i="1"/>
  <c r="U6" i="1"/>
  <c r="Q6" i="1"/>
  <c r="M6" i="1"/>
  <c r="I6" i="1"/>
  <c r="E6" i="1"/>
  <c r="AL6" i="1"/>
  <c r="AJ6" i="1"/>
  <c r="AH6" i="1"/>
  <c r="AG6" i="1"/>
  <c r="AF6" i="1"/>
  <c r="AE6" i="1"/>
  <c r="AD6" i="1"/>
  <c r="AB6" i="1"/>
  <c r="Z6" i="1"/>
  <c r="X6" i="1"/>
  <c r="V6" i="1"/>
  <c r="T6" i="1"/>
  <c r="R6" i="1"/>
  <c r="P6" i="1"/>
  <c r="N6" i="1"/>
  <c r="L6" i="1"/>
  <c r="J6" i="1"/>
  <c r="H6" i="1"/>
  <c r="F6" i="1"/>
  <c r="D6" i="1"/>
  <c r="C19" i="2" l="1"/>
  <c r="S19" i="2"/>
  <c r="AE19" i="2"/>
  <c r="J35" i="2"/>
  <c r="R35" i="2"/>
  <c r="AD35" i="2"/>
  <c r="L44" i="2"/>
  <c r="X44" i="2"/>
  <c r="C52" i="2"/>
  <c r="P19" i="2"/>
  <c r="AF19" i="2"/>
  <c r="G35" i="2"/>
  <c r="W35" i="2"/>
  <c r="B47" i="2"/>
  <c r="B43" i="2"/>
  <c r="D75" i="2"/>
  <c r="D67" i="2"/>
  <c r="D76" i="2"/>
  <c r="D68" i="2"/>
  <c r="H68" i="2"/>
  <c r="H60" i="2"/>
  <c r="H75" i="2"/>
  <c r="H67" i="2"/>
  <c r="H76" i="2"/>
  <c r="L75" i="2"/>
  <c r="L67" i="2"/>
  <c r="L76" i="2"/>
  <c r="L68" i="2"/>
  <c r="P60" i="2"/>
  <c r="P76" i="2"/>
  <c r="P68" i="2"/>
  <c r="P75" i="2"/>
  <c r="P67" i="2"/>
  <c r="T75" i="2"/>
  <c r="T67" i="2"/>
  <c r="T76" i="2"/>
  <c r="T68" i="2"/>
  <c r="D52" i="2"/>
  <c r="H52" i="2"/>
  <c r="L52" i="2"/>
  <c r="P52" i="2"/>
  <c r="T52" i="2"/>
  <c r="X52" i="2"/>
  <c r="AB52" i="2"/>
  <c r="AF52" i="2"/>
  <c r="AJ52" i="2"/>
  <c r="R60" i="2"/>
  <c r="K19" i="2"/>
  <c r="W19" i="2"/>
  <c r="AI19" i="2"/>
  <c r="N35" i="2"/>
  <c r="Z35" i="2"/>
  <c r="AL35" i="2"/>
  <c r="D44" i="2"/>
  <c r="P44" i="2"/>
  <c r="AB44" i="2"/>
  <c r="AJ44" i="2"/>
  <c r="G51" i="2"/>
  <c r="E19" i="2"/>
  <c r="I19" i="2"/>
  <c r="M19" i="2"/>
  <c r="Q19" i="2"/>
  <c r="U19" i="2"/>
  <c r="Y19" i="2"/>
  <c r="AC19" i="2"/>
  <c r="AG19" i="2"/>
  <c r="AK19" i="2"/>
  <c r="D35" i="2"/>
  <c r="H35" i="2"/>
  <c r="L35" i="2"/>
  <c r="P35" i="2"/>
  <c r="T35" i="2"/>
  <c r="X35" i="2"/>
  <c r="AB35" i="2"/>
  <c r="AF35" i="2"/>
  <c r="AJ35" i="2"/>
  <c r="F44" i="2"/>
  <c r="J44" i="2"/>
  <c r="N44" i="2"/>
  <c r="R44" i="2"/>
  <c r="V44" i="2"/>
  <c r="Z44" i="2"/>
  <c r="AD44" i="2"/>
  <c r="AH44" i="2"/>
  <c r="AL44" i="2"/>
  <c r="G60" i="2"/>
  <c r="G19" i="2"/>
  <c r="O19" i="2"/>
  <c r="AA19" i="2"/>
  <c r="B122" i="2"/>
  <c r="B126" i="2" s="1"/>
  <c r="B118" i="2"/>
  <c r="F35" i="2"/>
  <c r="V35" i="2"/>
  <c r="AH35" i="2"/>
  <c r="H44" i="2"/>
  <c r="T44" i="2"/>
  <c r="AF44" i="2"/>
  <c r="G52" i="2"/>
  <c r="O44" i="2"/>
  <c r="AE44" i="2"/>
  <c r="F60" i="2"/>
  <c r="F52" i="2"/>
  <c r="F51" i="2"/>
  <c r="J51" i="2"/>
  <c r="J60" i="2"/>
  <c r="J52" i="2"/>
  <c r="N60" i="2"/>
  <c r="N51" i="2"/>
  <c r="N52" i="2"/>
  <c r="R52" i="2"/>
  <c r="R51" i="2"/>
  <c r="V51" i="2"/>
  <c r="V60" i="2"/>
  <c r="V52" i="2"/>
  <c r="Z51" i="2"/>
  <c r="Z52" i="2"/>
  <c r="AD52" i="2"/>
  <c r="AD51" i="2"/>
  <c r="AH51" i="2"/>
  <c r="AH52" i="2"/>
  <c r="AL52" i="2"/>
  <c r="AL51" i="2"/>
  <c r="L59" i="2"/>
  <c r="D60" i="2"/>
  <c r="L60" i="2"/>
  <c r="T60" i="2"/>
  <c r="M52" i="2"/>
  <c r="H59" i="2"/>
  <c r="X59" i="2"/>
  <c r="C60" i="2"/>
  <c r="M67" i="2"/>
  <c r="U75" i="2"/>
  <c r="H84" i="2"/>
  <c r="X84" i="2"/>
  <c r="AF84" i="2"/>
  <c r="H85" i="2"/>
  <c r="T85" i="2"/>
  <c r="AJ85" i="2"/>
  <c r="P100" i="2"/>
  <c r="N117" i="2"/>
  <c r="N118" i="2"/>
  <c r="D206" i="2"/>
  <c r="L206" i="2"/>
  <c r="T206" i="2"/>
  <c r="AF206" i="2"/>
  <c r="AJ206" i="2"/>
  <c r="D207" i="2"/>
  <c r="H207" i="2"/>
  <c r="L207" i="2"/>
  <c r="T207" i="2"/>
  <c r="X207" i="2"/>
  <c r="AF207" i="2"/>
  <c r="AJ207" i="2"/>
  <c r="D59" i="2"/>
  <c r="T59" i="2"/>
  <c r="AE59" i="2"/>
  <c r="AJ59" i="2"/>
  <c r="AA60" i="2"/>
  <c r="F62" i="2"/>
  <c r="F67" i="2"/>
  <c r="J62" i="2"/>
  <c r="J67" i="2"/>
  <c r="N62" i="2"/>
  <c r="N67" i="2"/>
  <c r="R62" i="2"/>
  <c r="R67" i="2"/>
  <c r="V62" i="2"/>
  <c r="V67" i="2"/>
  <c r="Z62" i="2"/>
  <c r="Z67" i="2" s="1"/>
  <c r="AD62" i="2"/>
  <c r="AD67" i="2" s="1"/>
  <c r="AH62" i="2"/>
  <c r="AH67" i="2" s="1"/>
  <c r="AL62" i="2"/>
  <c r="AL67" i="2" s="1"/>
  <c r="E68" i="2"/>
  <c r="I68" i="2"/>
  <c r="M68" i="2"/>
  <c r="Q68" i="2"/>
  <c r="U68" i="2"/>
  <c r="Y68" i="2"/>
  <c r="AC68" i="2"/>
  <c r="AG68" i="2"/>
  <c r="AK68" i="2"/>
  <c r="F70" i="2"/>
  <c r="F75" i="2"/>
  <c r="J70" i="2"/>
  <c r="J75" i="2"/>
  <c r="N70" i="2"/>
  <c r="N75" i="2"/>
  <c r="R70" i="2"/>
  <c r="R75" i="2"/>
  <c r="V70" i="2"/>
  <c r="V75" i="2"/>
  <c r="Z70" i="2"/>
  <c r="Z75" i="2"/>
  <c r="AD70" i="2"/>
  <c r="AD75" i="2"/>
  <c r="AH70" i="2"/>
  <c r="AH75" i="2"/>
  <c r="AL70" i="2"/>
  <c r="AL75" i="2"/>
  <c r="E76" i="2"/>
  <c r="I76" i="2"/>
  <c r="M76" i="2"/>
  <c r="Q76" i="2"/>
  <c r="U76" i="2"/>
  <c r="Y76" i="2"/>
  <c r="AC76" i="2"/>
  <c r="AG76" i="2"/>
  <c r="AK76" i="2"/>
  <c r="F92" i="2"/>
  <c r="J92" i="2"/>
  <c r="N92" i="2"/>
  <c r="R92" i="2"/>
  <c r="V92" i="2"/>
  <c r="Z92" i="2"/>
  <c r="AD92" i="2"/>
  <c r="AH92" i="2"/>
  <c r="AL92" i="2"/>
  <c r="F93" i="2"/>
  <c r="J93" i="2"/>
  <c r="N93" i="2"/>
  <c r="R93" i="2"/>
  <c r="V93" i="2"/>
  <c r="Z93" i="2"/>
  <c r="AD93" i="2"/>
  <c r="AH93" i="2"/>
  <c r="AL93" i="2"/>
  <c r="D100" i="2"/>
  <c r="T100" i="2"/>
  <c r="AJ100" i="2"/>
  <c r="E245" i="2"/>
  <c r="I245" i="2"/>
  <c r="M245" i="2"/>
  <c r="Q245" i="2"/>
  <c r="U245" i="2"/>
  <c r="Y245" i="2"/>
  <c r="AC245" i="2"/>
  <c r="AG245" i="2"/>
  <c r="AK245" i="2"/>
  <c r="I100" i="2"/>
  <c r="Y100" i="2"/>
  <c r="D101" i="2"/>
  <c r="T101" i="2"/>
  <c r="AJ101" i="2"/>
  <c r="H109" i="2"/>
  <c r="P109" i="2"/>
  <c r="AB109" i="2"/>
  <c r="AF109" i="2"/>
  <c r="F117" i="2"/>
  <c r="F118" i="2"/>
  <c r="AL117" i="2"/>
  <c r="AL118" i="2"/>
  <c r="F158" i="2"/>
  <c r="F125" i="2"/>
  <c r="F126" i="2"/>
  <c r="AL125" i="2"/>
  <c r="AL126" i="2"/>
  <c r="AD126" i="2"/>
  <c r="E52" i="2"/>
  <c r="Q52" i="2"/>
  <c r="E67" i="2"/>
  <c r="E75" i="2"/>
  <c r="D84" i="2"/>
  <c r="P84" i="2"/>
  <c r="AB84" i="2"/>
  <c r="D85" i="2"/>
  <c r="P85" i="2"/>
  <c r="AB85" i="2"/>
  <c r="AB181" i="2"/>
  <c r="D13" i="2"/>
  <c r="D19" i="2" s="1"/>
  <c r="H13" i="2"/>
  <c r="H18" i="2" s="1"/>
  <c r="L13" i="2"/>
  <c r="L18" i="2" s="1"/>
  <c r="P13" i="2"/>
  <c r="P245" i="2" s="1"/>
  <c r="T13" i="2"/>
  <c r="T19" i="2" s="1"/>
  <c r="X13" i="2"/>
  <c r="X18" i="2" s="1"/>
  <c r="AB13" i="2"/>
  <c r="AB18" i="2" s="1"/>
  <c r="AF13" i="2"/>
  <c r="AF18" i="2" s="1"/>
  <c r="AJ13" i="2"/>
  <c r="AJ19" i="2" s="1"/>
  <c r="E18" i="2"/>
  <c r="I18" i="2"/>
  <c r="M18" i="2"/>
  <c r="Q18" i="2"/>
  <c r="U18" i="2"/>
  <c r="Y18" i="2"/>
  <c r="AC18" i="2"/>
  <c r="AG18" i="2"/>
  <c r="AK18" i="2"/>
  <c r="C29" i="2"/>
  <c r="C34" i="2" s="1"/>
  <c r="G29" i="2"/>
  <c r="G34" i="2" s="1"/>
  <c r="K29" i="2"/>
  <c r="K35" i="2" s="1"/>
  <c r="O29" i="2"/>
  <c r="O34" i="2" s="1"/>
  <c r="S29" i="2"/>
  <c r="S34" i="2" s="1"/>
  <c r="W29" i="2"/>
  <c r="W34" i="2" s="1"/>
  <c r="AA29" i="2"/>
  <c r="AA35" i="2" s="1"/>
  <c r="AE29" i="2"/>
  <c r="AE34" i="2" s="1"/>
  <c r="AI29" i="2"/>
  <c r="AI34" i="2" s="1"/>
  <c r="D34" i="2"/>
  <c r="H34" i="2"/>
  <c r="L34" i="2"/>
  <c r="P34" i="2"/>
  <c r="T34" i="2"/>
  <c r="X34" i="2"/>
  <c r="AB34" i="2"/>
  <c r="AF34" i="2"/>
  <c r="AJ34" i="2"/>
  <c r="C38" i="2"/>
  <c r="C44" i="2" s="1"/>
  <c r="G38" i="2"/>
  <c r="G43" i="2" s="1"/>
  <c r="K38" i="2"/>
  <c r="K43" i="2" s="1"/>
  <c r="O38" i="2"/>
  <c r="O43" i="2" s="1"/>
  <c r="S38" i="2"/>
  <c r="S44" i="2" s="1"/>
  <c r="W38" i="2"/>
  <c r="W43" i="2" s="1"/>
  <c r="AA38" i="2"/>
  <c r="AA43" i="2" s="1"/>
  <c r="AE38" i="2"/>
  <c r="AE43" i="2" s="1"/>
  <c r="AI38" i="2"/>
  <c r="AI44" i="2" s="1"/>
  <c r="D43" i="2"/>
  <c r="H43" i="2"/>
  <c r="L43" i="2"/>
  <c r="P43" i="2"/>
  <c r="T43" i="2"/>
  <c r="X43" i="2"/>
  <c r="AB43" i="2"/>
  <c r="AF43" i="2"/>
  <c r="AJ43" i="2"/>
  <c r="C46" i="2"/>
  <c r="C67" i="2" s="1"/>
  <c r="G46" i="2"/>
  <c r="K46" i="2"/>
  <c r="O46" i="2"/>
  <c r="O51" i="2" s="1"/>
  <c r="S46" i="2"/>
  <c r="S52" i="2" s="1"/>
  <c r="W46" i="2"/>
  <c r="W52" i="2" s="1"/>
  <c r="AA46" i="2"/>
  <c r="AA52" i="2" s="1"/>
  <c r="AE46" i="2"/>
  <c r="AE52" i="2" s="1"/>
  <c r="AI46" i="2"/>
  <c r="AI51" i="2" s="1"/>
  <c r="D51" i="2"/>
  <c r="H51" i="2"/>
  <c r="L51" i="2"/>
  <c r="P51" i="2"/>
  <c r="T51" i="2"/>
  <c r="X51" i="2"/>
  <c r="AB51" i="2"/>
  <c r="AF51" i="2"/>
  <c r="AJ51" i="2"/>
  <c r="G54" i="2"/>
  <c r="K54" i="2"/>
  <c r="F59" i="2"/>
  <c r="J59" i="2"/>
  <c r="N59" i="2"/>
  <c r="R59" i="2"/>
  <c r="V59" i="2"/>
  <c r="Z59" i="2"/>
  <c r="AD59" i="2"/>
  <c r="AH59" i="2"/>
  <c r="AL59" i="2"/>
  <c r="E60" i="2"/>
  <c r="I60" i="2"/>
  <c r="M60" i="2"/>
  <c r="Q60" i="2"/>
  <c r="U60" i="2"/>
  <c r="Y60" i="2"/>
  <c r="AC60" i="2"/>
  <c r="AG60" i="2"/>
  <c r="AK60" i="2"/>
  <c r="P59" i="2"/>
  <c r="U59" i="2"/>
  <c r="AF59" i="2"/>
  <c r="G67" i="2"/>
  <c r="O67" i="2"/>
  <c r="W67" i="2"/>
  <c r="AE67" i="2"/>
  <c r="F68" i="2"/>
  <c r="J68" i="2"/>
  <c r="N68" i="2"/>
  <c r="R68" i="2"/>
  <c r="V68" i="2"/>
  <c r="Z68" i="2"/>
  <c r="AH68" i="2"/>
  <c r="AL68" i="2"/>
  <c r="I67" i="2"/>
  <c r="Q67" i="2"/>
  <c r="AB68" i="2"/>
  <c r="AJ68" i="2"/>
  <c r="G75" i="2"/>
  <c r="O75" i="2"/>
  <c r="W75" i="2"/>
  <c r="AE75" i="2"/>
  <c r="F76" i="2"/>
  <c r="J76" i="2"/>
  <c r="N76" i="2"/>
  <c r="R76" i="2"/>
  <c r="V76" i="2"/>
  <c r="Z76" i="2"/>
  <c r="AD76" i="2"/>
  <c r="AH76" i="2"/>
  <c r="AL76" i="2"/>
  <c r="I75" i="2"/>
  <c r="AB76" i="2"/>
  <c r="AJ76" i="2"/>
  <c r="H245" i="2"/>
  <c r="H100" i="2"/>
  <c r="X245" i="2"/>
  <c r="X100" i="2"/>
  <c r="B117" i="2"/>
  <c r="B121" i="2"/>
  <c r="B125" i="2" s="1"/>
  <c r="F245" i="2"/>
  <c r="J245" i="2"/>
  <c r="N245" i="2"/>
  <c r="R245" i="2"/>
  <c r="V245" i="2"/>
  <c r="Z245" i="2"/>
  <c r="AD245" i="2"/>
  <c r="AH245" i="2"/>
  <c r="AL245" i="2"/>
  <c r="H101" i="2"/>
  <c r="X101" i="2"/>
  <c r="E108" i="2"/>
  <c r="M108" i="2"/>
  <c r="U108" i="2"/>
  <c r="AG108" i="2"/>
  <c r="E109" i="2"/>
  <c r="U109" i="2"/>
  <c r="AD117" i="2"/>
  <c r="AD118" i="2"/>
  <c r="U52" i="2"/>
  <c r="M59" i="2"/>
  <c r="L84" i="2"/>
  <c r="T84" i="2"/>
  <c r="AJ84" i="2"/>
  <c r="L85" i="2"/>
  <c r="X85" i="2"/>
  <c r="AF85" i="2"/>
  <c r="AF245" i="2"/>
  <c r="AF100" i="2"/>
  <c r="P101" i="2"/>
  <c r="N125" i="2"/>
  <c r="N158" i="2"/>
  <c r="N126" i="2"/>
  <c r="L181" i="2"/>
  <c r="AB201" i="2"/>
  <c r="AB207" i="2" s="1"/>
  <c r="H206" i="2"/>
  <c r="P206" i="2"/>
  <c r="X206" i="2"/>
  <c r="P207" i="2"/>
  <c r="B31" i="2"/>
  <c r="B35" i="2" s="1"/>
  <c r="B40" i="2" s="1"/>
  <c r="L54" i="2"/>
  <c r="AB54" i="2"/>
  <c r="AB60" i="2" s="1"/>
  <c r="Z60" i="2"/>
  <c r="AD60" i="2"/>
  <c r="AH60" i="2"/>
  <c r="AL60" i="2"/>
  <c r="C62" i="2"/>
  <c r="K62" i="2"/>
  <c r="S62" i="2"/>
  <c r="AA62" i="2"/>
  <c r="AA68" i="2" s="1"/>
  <c r="AI62" i="2"/>
  <c r="AI68" i="2" s="1"/>
  <c r="C70" i="2"/>
  <c r="K70" i="2"/>
  <c r="S70" i="2"/>
  <c r="AA70" i="2"/>
  <c r="AA76" i="2" s="1"/>
  <c r="AI70" i="2"/>
  <c r="AI76" i="2" s="1"/>
  <c r="C85" i="2"/>
  <c r="G85" i="2"/>
  <c r="K85" i="2"/>
  <c r="O85" i="2"/>
  <c r="S85" i="2"/>
  <c r="W85" i="2"/>
  <c r="AA85" i="2"/>
  <c r="AE85" i="2"/>
  <c r="AI85" i="2"/>
  <c r="L245" i="2"/>
  <c r="L100" i="2"/>
  <c r="AB245" i="2"/>
  <c r="AB100" i="2"/>
  <c r="C246" i="2"/>
  <c r="C95" i="2"/>
  <c r="G246" i="2"/>
  <c r="G95" i="2"/>
  <c r="G100" i="2"/>
  <c r="K246" i="2"/>
  <c r="K95" i="2"/>
  <c r="K100" i="2" s="1"/>
  <c r="O246" i="2"/>
  <c r="O95" i="2"/>
  <c r="O100" i="2"/>
  <c r="S246" i="2"/>
  <c r="S95" i="2"/>
  <c r="W246" i="2"/>
  <c r="W95" i="2"/>
  <c r="W100" i="2"/>
  <c r="AA246" i="2"/>
  <c r="AA95" i="2"/>
  <c r="AA100" i="2" s="1"/>
  <c r="AE246" i="2"/>
  <c r="AE95" i="2"/>
  <c r="AE100" i="2"/>
  <c r="AI246" i="2"/>
  <c r="AI95" i="2"/>
  <c r="F247" i="2"/>
  <c r="F101" i="2"/>
  <c r="J247" i="2"/>
  <c r="J101" i="2"/>
  <c r="N247" i="2"/>
  <c r="N101" i="2"/>
  <c r="R247" i="2"/>
  <c r="R101" i="2"/>
  <c r="V247" i="2"/>
  <c r="V101" i="2"/>
  <c r="Z247" i="2"/>
  <c r="Z101" i="2"/>
  <c r="AD247" i="2"/>
  <c r="AD101" i="2"/>
  <c r="AH247" i="2"/>
  <c r="AH101" i="2"/>
  <c r="AL247" i="2"/>
  <c r="AL101" i="2"/>
  <c r="L101" i="2"/>
  <c r="AB101" i="2"/>
  <c r="J108" i="2"/>
  <c r="Z108" i="2"/>
  <c r="AL108" i="2"/>
  <c r="V117" i="2"/>
  <c r="V118" i="2"/>
  <c r="P118" i="2"/>
  <c r="AF118" i="2"/>
  <c r="V158" i="2"/>
  <c r="V125" i="2"/>
  <c r="V126" i="2"/>
  <c r="X126" i="2"/>
  <c r="H246" i="2"/>
  <c r="L246" i="2"/>
  <c r="P246" i="2"/>
  <c r="X246" i="2"/>
  <c r="AB246" i="2"/>
  <c r="AF246" i="2"/>
  <c r="C247" i="2"/>
  <c r="G247" i="2"/>
  <c r="K247" i="2"/>
  <c r="O247" i="2"/>
  <c r="S247" i="2"/>
  <c r="W247" i="2"/>
  <c r="AA247" i="2"/>
  <c r="AE247" i="2"/>
  <c r="AI247" i="2"/>
  <c r="F100" i="2"/>
  <c r="J100" i="2"/>
  <c r="N100" i="2"/>
  <c r="R100" i="2"/>
  <c r="V100" i="2"/>
  <c r="Z100" i="2"/>
  <c r="AD100" i="2"/>
  <c r="AH100" i="2"/>
  <c r="AL100" i="2"/>
  <c r="L103" i="2"/>
  <c r="L109" i="2" s="1"/>
  <c r="Q103" i="2"/>
  <c r="Q108" i="2" s="1"/>
  <c r="AB103" i="2"/>
  <c r="AB108" i="2" s="1"/>
  <c r="AG103" i="2"/>
  <c r="AG109" i="2" s="1"/>
  <c r="H112" i="2"/>
  <c r="H118" i="2" s="1"/>
  <c r="P112" i="2"/>
  <c r="X112" i="2"/>
  <c r="X118" i="2" s="1"/>
  <c r="AF112" i="2"/>
  <c r="I117" i="2"/>
  <c r="Q117" i="2"/>
  <c r="Y117" i="2"/>
  <c r="AG117" i="2"/>
  <c r="H120" i="2"/>
  <c r="H157" i="2" s="1"/>
  <c r="P120" i="2"/>
  <c r="P126" i="2" s="1"/>
  <c r="X120" i="2"/>
  <c r="I125" i="2"/>
  <c r="Q125" i="2"/>
  <c r="Y125" i="2"/>
  <c r="AG125" i="2"/>
  <c r="E246" i="2"/>
  <c r="I246" i="2"/>
  <c r="M246" i="2"/>
  <c r="Q246" i="2"/>
  <c r="U246" i="2"/>
  <c r="Y246" i="2"/>
  <c r="AC246" i="2"/>
  <c r="AG246" i="2"/>
  <c r="AK246" i="2"/>
  <c r="D247" i="2"/>
  <c r="H247" i="2"/>
  <c r="L247" i="2"/>
  <c r="P247" i="2"/>
  <c r="T247" i="2"/>
  <c r="X247" i="2"/>
  <c r="AB247" i="2"/>
  <c r="AF247" i="2"/>
  <c r="AJ247" i="2"/>
  <c r="H103" i="2"/>
  <c r="M103" i="2"/>
  <c r="M109" i="2" s="1"/>
  <c r="X103" i="2"/>
  <c r="X109" i="2" s="1"/>
  <c r="AC103" i="2"/>
  <c r="AC109" i="2" s="1"/>
  <c r="D108" i="2"/>
  <c r="H108" i="2"/>
  <c r="P108" i="2"/>
  <c r="T108" i="2"/>
  <c r="X108" i="2"/>
  <c r="AF108" i="2"/>
  <c r="AJ108" i="2"/>
  <c r="D117" i="2"/>
  <c r="L117" i="2"/>
  <c r="P117" i="2"/>
  <c r="T117" i="2"/>
  <c r="AB117" i="2"/>
  <c r="AF117" i="2"/>
  <c r="AJ117" i="2"/>
  <c r="R125" i="2"/>
  <c r="R158" i="2"/>
  <c r="D125" i="2"/>
  <c r="L125" i="2"/>
  <c r="P125" i="2"/>
  <c r="T125" i="2"/>
  <c r="X125" i="2"/>
  <c r="AB125" i="2"/>
  <c r="AF125" i="2"/>
  <c r="AJ125" i="2"/>
  <c r="C125" i="2"/>
  <c r="K125" i="2"/>
  <c r="AH126" i="2"/>
  <c r="J158" i="2"/>
  <c r="B191" i="2"/>
  <c r="B195" i="2"/>
  <c r="B199" i="2" s="1"/>
  <c r="F246" i="2"/>
  <c r="J246" i="2"/>
  <c r="N246" i="2"/>
  <c r="R246" i="2"/>
  <c r="V246" i="2"/>
  <c r="Z246" i="2"/>
  <c r="AD246" i="2"/>
  <c r="AH246" i="2"/>
  <c r="AL246" i="2"/>
  <c r="E247" i="2"/>
  <c r="I247" i="2"/>
  <c r="M247" i="2"/>
  <c r="Q247" i="2"/>
  <c r="U247" i="2"/>
  <c r="Y247" i="2"/>
  <c r="AC247" i="2"/>
  <c r="AG247" i="2"/>
  <c r="AK247" i="2"/>
  <c r="AK108" i="2"/>
  <c r="E117" i="2"/>
  <c r="M117" i="2"/>
  <c r="U117" i="2"/>
  <c r="AC117" i="2"/>
  <c r="AK117" i="2"/>
  <c r="AB126" i="2"/>
  <c r="AF126" i="2"/>
  <c r="AJ126" i="2"/>
  <c r="E125" i="2"/>
  <c r="M125" i="2"/>
  <c r="U125" i="2"/>
  <c r="AC125" i="2"/>
  <c r="AK125" i="2"/>
  <c r="F133" i="2"/>
  <c r="J133" i="2"/>
  <c r="N133" i="2"/>
  <c r="R133" i="2"/>
  <c r="V133" i="2"/>
  <c r="Z133" i="2"/>
  <c r="AD133" i="2"/>
  <c r="AH133" i="2"/>
  <c r="AL133" i="2"/>
  <c r="F134" i="2"/>
  <c r="J134" i="2"/>
  <c r="N134" i="2"/>
  <c r="R134" i="2"/>
  <c r="V134" i="2"/>
  <c r="Z134" i="2"/>
  <c r="AD134" i="2"/>
  <c r="AH134" i="2"/>
  <c r="AL134" i="2"/>
  <c r="D141" i="2"/>
  <c r="H141" i="2"/>
  <c r="L141" i="2"/>
  <c r="P141" i="2"/>
  <c r="T141" i="2"/>
  <c r="X141" i="2"/>
  <c r="AB141" i="2"/>
  <c r="AF141" i="2"/>
  <c r="AJ141" i="2"/>
  <c r="D142" i="2"/>
  <c r="H142" i="2"/>
  <c r="L142" i="2"/>
  <c r="P142" i="2"/>
  <c r="T142" i="2"/>
  <c r="X142" i="2"/>
  <c r="AB142" i="2"/>
  <c r="AF142" i="2"/>
  <c r="AJ142" i="2"/>
  <c r="C158" i="2"/>
  <c r="G158" i="2"/>
  <c r="K158" i="2"/>
  <c r="O158" i="2"/>
  <c r="S158" i="2"/>
  <c r="D174" i="2"/>
  <c r="L241" i="2"/>
  <c r="L174" i="2"/>
  <c r="T174" i="2"/>
  <c r="AB241" i="2"/>
  <c r="AB174" i="2"/>
  <c r="AJ174" i="2"/>
  <c r="G182" i="2"/>
  <c r="Y141" i="2"/>
  <c r="AC141" i="2"/>
  <c r="AG141" i="2"/>
  <c r="AK141" i="2"/>
  <c r="E142" i="2"/>
  <c r="I142" i="2"/>
  <c r="M142" i="2"/>
  <c r="Q142" i="2"/>
  <c r="U142" i="2"/>
  <c r="Y142" i="2"/>
  <c r="AC142" i="2"/>
  <c r="AG142" i="2"/>
  <c r="AK142" i="2"/>
  <c r="D157" i="2"/>
  <c r="L157" i="2"/>
  <c r="P157" i="2"/>
  <c r="T157" i="2"/>
  <c r="X157" i="2"/>
  <c r="AB157" i="2"/>
  <c r="AF157" i="2"/>
  <c r="AJ157" i="2"/>
  <c r="D158" i="2"/>
  <c r="L158" i="2"/>
  <c r="P158" i="2"/>
  <c r="T158" i="2"/>
  <c r="X158" i="2"/>
  <c r="AB158" i="2"/>
  <c r="AF158" i="2"/>
  <c r="AJ158" i="2"/>
  <c r="T182" i="2"/>
  <c r="X182" i="2"/>
  <c r="AB182" i="2"/>
  <c r="AF182" i="2"/>
  <c r="V182" i="2"/>
  <c r="G191" i="2"/>
  <c r="W191" i="2"/>
  <c r="F141" i="2"/>
  <c r="J141" i="2"/>
  <c r="N141" i="2"/>
  <c r="R141" i="2"/>
  <c r="V141" i="2"/>
  <c r="Z141" i="2"/>
  <c r="AD141" i="2"/>
  <c r="AH141" i="2"/>
  <c r="AL141" i="2"/>
  <c r="E157" i="2"/>
  <c r="I157" i="2"/>
  <c r="M157" i="2"/>
  <c r="Q157" i="2"/>
  <c r="U157" i="2"/>
  <c r="E158" i="2"/>
  <c r="I158" i="2"/>
  <c r="M158" i="2"/>
  <c r="Q158" i="2"/>
  <c r="U158" i="2"/>
  <c r="H241" i="2"/>
  <c r="P241" i="2"/>
  <c r="X241" i="2"/>
  <c r="AF241" i="2"/>
  <c r="B194" i="2"/>
  <c r="B198" i="2" s="1"/>
  <c r="B190" i="2"/>
  <c r="J173" i="2"/>
  <c r="R173" i="2"/>
  <c r="Z173" i="2"/>
  <c r="AH173" i="2"/>
  <c r="U243" i="2"/>
  <c r="H174" i="2"/>
  <c r="X174" i="2"/>
  <c r="R181" i="2"/>
  <c r="AL181" i="2"/>
  <c r="C142" i="2"/>
  <c r="G142" i="2"/>
  <c r="K142" i="2"/>
  <c r="O142" i="2"/>
  <c r="S142" i="2"/>
  <c r="W142" i="2"/>
  <c r="AA142" i="2"/>
  <c r="AE142" i="2"/>
  <c r="AI142" i="2"/>
  <c r="F149" i="2"/>
  <c r="J149" i="2"/>
  <c r="N149" i="2"/>
  <c r="R149" i="2"/>
  <c r="V149" i="2"/>
  <c r="Z149" i="2"/>
  <c r="AD149" i="2"/>
  <c r="AH149" i="2"/>
  <c r="AL149" i="2"/>
  <c r="F150" i="2"/>
  <c r="J150" i="2"/>
  <c r="N150" i="2"/>
  <c r="R150" i="2"/>
  <c r="V150" i="2"/>
  <c r="Z150" i="2"/>
  <c r="AD150" i="2"/>
  <c r="AH150" i="2"/>
  <c r="AL150" i="2"/>
  <c r="F157" i="2"/>
  <c r="J157" i="2"/>
  <c r="N157" i="2"/>
  <c r="R157" i="2"/>
  <c r="V157" i="2"/>
  <c r="F165" i="2"/>
  <c r="J165" i="2"/>
  <c r="N165" i="2"/>
  <c r="R165" i="2"/>
  <c r="V165" i="2"/>
  <c r="Z165" i="2"/>
  <c r="AD165" i="2"/>
  <c r="AH165" i="2"/>
  <c r="AL165" i="2"/>
  <c r="F166" i="2"/>
  <c r="J166" i="2"/>
  <c r="N166" i="2"/>
  <c r="R166" i="2"/>
  <c r="V166" i="2"/>
  <c r="Z166" i="2"/>
  <c r="AD166" i="2"/>
  <c r="AH166" i="2"/>
  <c r="AL166" i="2"/>
  <c r="C242" i="2"/>
  <c r="C168" i="2"/>
  <c r="C241" i="2" s="1"/>
  <c r="G242" i="2"/>
  <c r="G168" i="2"/>
  <c r="G241" i="2" s="1"/>
  <c r="G173" i="2"/>
  <c r="K242" i="2"/>
  <c r="K168" i="2"/>
  <c r="K241" i="2" s="1"/>
  <c r="O242" i="2"/>
  <c r="O168" i="2"/>
  <c r="O241" i="2" s="1"/>
  <c r="O173" i="2"/>
  <c r="S242" i="2"/>
  <c r="S168" i="2"/>
  <c r="S241" i="2" s="1"/>
  <c r="W242" i="2"/>
  <c r="W168" i="2"/>
  <c r="W241" i="2" s="1"/>
  <c r="W173" i="2"/>
  <c r="AA242" i="2"/>
  <c r="AA168" i="2"/>
  <c r="AA241" i="2" s="1"/>
  <c r="AE242" i="2"/>
  <c r="AE168" i="2"/>
  <c r="AE241" i="2" s="1"/>
  <c r="AE173" i="2"/>
  <c r="AI242" i="2"/>
  <c r="AI168" i="2"/>
  <c r="AI241" i="2" s="1"/>
  <c r="F243" i="2"/>
  <c r="F168" i="2"/>
  <c r="F241" i="2" s="1"/>
  <c r="J243" i="2"/>
  <c r="J174" i="2"/>
  <c r="J168" i="2"/>
  <c r="J241" i="2" s="1"/>
  <c r="N243" i="2"/>
  <c r="N168" i="2"/>
  <c r="N241" i="2" s="1"/>
  <c r="R243" i="2"/>
  <c r="R174" i="2"/>
  <c r="R168" i="2"/>
  <c r="R241" i="2" s="1"/>
  <c r="V243" i="2"/>
  <c r="V168" i="2"/>
  <c r="V241" i="2" s="1"/>
  <c r="Z243" i="2"/>
  <c r="Z174" i="2"/>
  <c r="Z168" i="2"/>
  <c r="Z241" i="2" s="1"/>
  <c r="AD243" i="2"/>
  <c r="AD168" i="2"/>
  <c r="AD241" i="2" s="1"/>
  <c r="AH243" i="2"/>
  <c r="AH174" i="2"/>
  <c r="AH168" i="2"/>
  <c r="AH241" i="2" s="1"/>
  <c r="AL243" i="2"/>
  <c r="AL168" i="2"/>
  <c r="AL241" i="2" s="1"/>
  <c r="C176" i="2"/>
  <c r="C182" i="2" s="1"/>
  <c r="C181" i="2"/>
  <c r="G176" i="2"/>
  <c r="G181" i="2"/>
  <c r="K176" i="2"/>
  <c r="K182" i="2" s="1"/>
  <c r="K181" i="2"/>
  <c r="O176" i="2"/>
  <c r="O182" i="2" s="1"/>
  <c r="O181" i="2"/>
  <c r="S176" i="2"/>
  <c r="S181" i="2"/>
  <c r="W176" i="2"/>
  <c r="W181" i="2"/>
  <c r="AA176" i="2"/>
  <c r="AA181" i="2"/>
  <c r="AE176" i="2"/>
  <c r="AE181" i="2"/>
  <c r="AI176" i="2"/>
  <c r="AI181" i="2"/>
  <c r="F176" i="2"/>
  <c r="F181" i="2" s="1"/>
  <c r="J176" i="2"/>
  <c r="J182" i="2" s="1"/>
  <c r="N176" i="2"/>
  <c r="N181" i="2" s="1"/>
  <c r="R176" i="2"/>
  <c r="R182" i="2" s="1"/>
  <c r="Z176" i="2"/>
  <c r="Z181" i="2" s="1"/>
  <c r="AD176" i="2"/>
  <c r="AD182" i="2" s="1"/>
  <c r="AH176" i="2"/>
  <c r="AH181" i="2" s="1"/>
  <c r="AL176" i="2"/>
  <c r="AL182" i="2" s="1"/>
  <c r="C193" i="2"/>
  <c r="C198" i="2"/>
  <c r="G193" i="2"/>
  <c r="G198" i="2"/>
  <c r="K193" i="2"/>
  <c r="K198" i="2"/>
  <c r="O193" i="2"/>
  <c r="O198" i="2"/>
  <c r="S193" i="2"/>
  <c r="S198" i="2"/>
  <c r="W193" i="2"/>
  <c r="W198" i="2"/>
  <c r="AA193" i="2"/>
  <c r="AA198" i="2"/>
  <c r="AE193" i="2"/>
  <c r="AE198" i="2"/>
  <c r="AI193" i="2"/>
  <c r="AI198" i="2"/>
  <c r="J199" i="2"/>
  <c r="R199" i="2"/>
  <c r="Z199" i="2"/>
  <c r="AH199" i="2"/>
  <c r="E241" i="2"/>
  <c r="I241" i="2"/>
  <c r="M241" i="2"/>
  <c r="Q241" i="2"/>
  <c r="U241" i="2"/>
  <c r="Y241" i="2"/>
  <c r="AC241" i="2"/>
  <c r="AG241" i="2"/>
  <c r="AK241" i="2"/>
  <c r="H242" i="2"/>
  <c r="L242" i="2"/>
  <c r="P242" i="2"/>
  <c r="X242" i="2"/>
  <c r="AB242" i="2"/>
  <c r="AF242" i="2"/>
  <c r="C243" i="2"/>
  <c r="G243" i="2"/>
  <c r="K243" i="2"/>
  <c r="O243" i="2"/>
  <c r="S243" i="2"/>
  <c r="W243" i="2"/>
  <c r="AA243" i="2"/>
  <c r="AE243" i="2"/>
  <c r="AI243" i="2"/>
  <c r="U174" i="2"/>
  <c r="S182" i="2"/>
  <c r="W182" i="2"/>
  <c r="AA182" i="2"/>
  <c r="AE182" i="2"/>
  <c r="AI182" i="2"/>
  <c r="D198" i="2"/>
  <c r="H198" i="2"/>
  <c r="L198" i="2"/>
  <c r="P198" i="2"/>
  <c r="T198" i="2"/>
  <c r="X198" i="2"/>
  <c r="AB198" i="2"/>
  <c r="AF198" i="2"/>
  <c r="AJ198" i="2"/>
  <c r="C199" i="2"/>
  <c r="G199" i="2"/>
  <c r="K199" i="2"/>
  <c r="O199" i="2"/>
  <c r="S199" i="2"/>
  <c r="W199" i="2"/>
  <c r="AA199" i="2"/>
  <c r="AE199" i="2"/>
  <c r="AI199" i="2"/>
  <c r="E242" i="2"/>
  <c r="I242" i="2"/>
  <c r="M242" i="2"/>
  <c r="Q242" i="2"/>
  <c r="U242" i="2"/>
  <c r="Y242" i="2"/>
  <c r="AC242" i="2"/>
  <c r="AG242" i="2"/>
  <c r="AK242" i="2"/>
  <c r="H243" i="2"/>
  <c r="L243" i="2"/>
  <c r="P243" i="2"/>
  <c r="X243" i="2"/>
  <c r="AB243" i="2"/>
  <c r="AF243" i="2"/>
  <c r="J190" i="2"/>
  <c r="R190" i="2"/>
  <c r="Z190" i="2"/>
  <c r="AH190" i="2"/>
  <c r="F242" i="2"/>
  <c r="J242" i="2"/>
  <c r="N242" i="2"/>
  <c r="R242" i="2"/>
  <c r="V242" i="2"/>
  <c r="Z242" i="2"/>
  <c r="AD242" i="2"/>
  <c r="AH242" i="2"/>
  <c r="AL242" i="2"/>
  <c r="E243" i="2"/>
  <c r="I243" i="2"/>
  <c r="M243" i="2"/>
  <c r="Q243" i="2"/>
  <c r="Y243" i="2"/>
  <c r="AC243" i="2"/>
  <c r="AG243" i="2"/>
  <c r="AK243" i="2"/>
  <c r="D173" i="2"/>
  <c r="H173" i="2"/>
  <c r="L173" i="2"/>
  <c r="P173" i="2"/>
  <c r="T173" i="2"/>
  <c r="X173" i="2"/>
  <c r="AB173" i="2"/>
  <c r="AF173" i="2"/>
  <c r="AJ173" i="2"/>
  <c r="G174" i="2"/>
  <c r="K174" i="2"/>
  <c r="O174" i="2"/>
  <c r="W174" i="2"/>
  <c r="AA174" i="2"/>
  <c r="AE174" i="2"/>
  <c r="U182" i="2"/>
  <c r="Y182" i="2"/>
  <c r="AC182" i="2"/>
  <c r="AG182" i="2"/>
  <c r="AK182" i="2"/>
  <c r="C185" i="2"/>
  <c r="C190" i="2" s="1"/>
  <c r="G185" i="2"/>
  <c r="G190" i="2" s="1"/>
  <c r="K185" i="2"/>
  <c r="K191" i="2" s="1"/>
  <c r="O185" i="2"/>
  <c r="O191" i="2" s="1"/>
  <c r="S185" i="2"/>
  <c r="S190" i="2" s="1"/>
  <c r="W185" i="2"/>
  <c r="W190" i="2" s="1"/>
  <c r="AA185" i="2"/>
  <c r="AA191" i="2" s="1"/>
  <c r="AE185" i="2"/>
  <c r="AE191" i="2" s="1"/>
  <c r="AI185" i="2"/>
  <c r="AI190" i="2" s="1"/>
  <c r="F191" i="2"/>
  <c r="F185" i="2"/>
  <c r="F190" i="2" s="1"/>
  <c r="J191" i="2"/>
  <c r="J185" i="2"/>
  <c r="N191" i="2"/>
  <c r="N185" i="2"/>
  <c r="N190" i="2" s="1"/>
  <c r="R191" i="2"/>
  <c r="R185" i="2"/>
  <c r="V191" i="2"/>
  <c r="V185" i="2"/>
  <c r="V190" i="2" s="1"/>
  <c r="Z191" i="2"/>
  <c r="Z185" i="2"/>
  <c r="AD191" i="2"/>
  <c r="AD185" i="2"/>
  <c r="AD190" i="2" s="1"/>
  <c r="AH191" i="2"/>
  <c r="AH185" i="2"/>
  <c r="AL191" i="2"/>
  <c r="AL185" i="2"/>
  <c r="AL190" i="2" s="1"/>
  <c r="F193" i="2"/>
  <c r="F199" i="2" s="1"/>
  <c r="J193" i="2"/>
  <c r="N193" i="2"/>
  <c r="N199" i="2" s="1"/>
  <c r="R193" i="2"/>
  <c r="V193" i="2"/>
  <c r="V199" i="2" s="1"/>
  <c r="Z193" i="2"/>
  <c r="AD193" i="2"/>
  <c r="AD199" i="2" s="1"/>
  <c r="AH193" i="2"/>
  <c r="AL193" i="2"/>
  <c r="AL199" i="2" s="1"/>
  <c r="J198" i="2"/>
  <c r="R198" i="2"/>
  <c r="Z198" i="2"/>
  <c r="AH198" i="2"/>
  <c r="AC206" i="2"/>
  <c r="AG206" i="2"/>
  <c r="AK206" i="2"/>
  <c r="E207" i="2"/>
  <c r="I207" i="2"/>
  <c r="M207" i="2"/>
  <c r="Q207" i="2"/>
  <c r="U207" i="2"/>
  <c r="Y207" i="2"/>
  <c r="AC207" i="2"/>
  <c r="AG207" i="2"/>
  <c r="AK207" i="2"/>
  <c r="E222" i="2"/>
  <c r="I222" i="2"/>
  <c r="M222" i="2"/>
  <c r="Q222" i="2"/>
  <c r="U222" i="2"/>
  <c r="Y222" i="2"/>
  <c r="AC222" i="2"/>
  <c r="AG222" i="2"/>
  <c r="AK222" i="2"/>
  <c r="E223" i="2"/>
  <c r="I223" i="2"/>
  <c r="M223" i="2"/>
  <c r="Q223" i="2"/>
  <c r="U223" i="2"/>
  <c r="Y223" i="2"/>
  <c r="AC223" i="2"/>
  <c r="AG223" i="2"/>
  <c r="AK223" i="2"/>
  <c r="AL206" i="2"/>
  <c r="F207" i="2"/>
  <c r="J207" i="2"/>
  <c r="N207" i="2"/>
  <c r="R207" i="2"/>
  <c r="V207" i="2"/>
  <c r="Z207" i="2"/>
  <c r="AD207" i="2"/>
  <c r="AH207" i="2"/>
  <c r="AL207" i="2"/>
  <c r="AA206" i="2"/>
  <c r="AE206" i="2"/>
  <c r="AI206" i="2"/>
  <c r="C214" i="2"/>
  <c r="G214" i="2"/>
  <c r="K214" i="2"/>
  <c r="O214" i="2"/>
  <c r="S214" i="2"/>
  <c r="W214" i="2"/>
  <c r="AA214" i="2"/>
  <c r="AE214" i="2"/>
  <c r="AI214" i="2"/>
  <c r="C215" i="2"/>
  <c r="G215" i="2"/>
  <c r="K215" i="2"/>
  <c r="O215" i="2"/>
  <c r="S215" i="2"/>
  <c r="W215" i="2"/>
  <c r="AA215" i="2"/>
  <c r="AE215" i="2"/>
  <c r="AI215" i="2"/>
  <c r="C230" i="2"/>
  <c r="G230" i="2"/>
  <c r="K230" i="2"/>
  <c r="O230" i="2"/>
  <c r="S230" i="2"/>
  <c r="W230" i="2"/>
  <c r="AA230" i="2"/>
  <c r="AI230" i="2"/>
  <c r="C231" i="2"/>
  <c r="G231" i="2"/>
  <c r="K231" i="2"/>
  <c r="O231" i="2"/>
  <c r="S231" i="2"/>
  <c r="W231" i="2"/>
  <c r="AA231" i="2"/>
  <c r="AE231" i="2"/>
  <c r="AI231" i="2"/>
  <c r="D231" i="2"/>
  <c r="H231" i="2"/>
  <c r="L231" i="2"/>
  <c r="P231" i="2"/>
  <c r="T231" i="2"/>
  <c r="X231" i="2"/>
  <c r="AB231" i="2"/>
  <c r="AF231" i="2"/>
  <c r="AJ231" i="2"/>
  <c r="C238" i="2"/>
  <c r="AC230" i="2"/>
  <c r="AG230" i="2"/>
  <c r="AK230" i="2"/>
  <c r="F231" i="2"/>
  <c r="J231" i="2"/>
  <c r="N231" i="2"/>
  <c r="R231" i="2"/>
  <c r="V231" i="2"/>
  <c r="Z231" i="2"/>
  <c r="AD231" i="2"/>
  <c r="AH231" i="2"/>
  <c r="AL231" i="2"/>
  <c r="E238" i="2"/>
  <c r="I238" i="2"/>
  <c r="M238" i="2"/>
  <c r="Q238" i="2"/>
  <c r="U238" i="2"/>
  <c r="Y238" i="2"/>
  <c r="AC238" i="2"/>
  <c r="AG238" i="2"/>
  <c r="AK238" i="2"/>
  <c r="E239" i="2"/>
  <c r="I239" i="2"/>
  <c r="M239" i="2"/>
  <c r="Q239" i="2"/>
  <c r="U239" i="2"/>
  <c r="Y239" i="2"/>
  <c r="AC239" i="2"/>
  <c r="AG239" i="2"/>
  <c r="AK239" i="2"/>
  <c r="W12" i="1"/>
  <c r="V30" i="1"/>
  <c r="V24" i="1"/>
  <c r="V26" i="1"/>
  <c r="V12" i="1"/>
  <c r="V28" i="1"/>
  <c r="V25" i="1"/>
  <c r="V27" i="1"/>
  <c r="V29" i="1"/>
  <c r="AL24" i="1"/>
  <c r="N26" i="1"/>
  <c r="AL28" i="1"/>
  <c r="G6" i="1"/>
  <c r="O6" i="1"/>
  <c r="W6" i="1"/>
  <c r="AC9" i="1"/>
  <c r="AC12" i="1"/>
  <c r="K12" i="1"/>
  <c r="D24" i="1"/>
  <c r="L24" i="1"/>
  <c r="T24" i="1"/>
  <c r="AB24" i="1"/>
  <c r="AJ24" i="1"/>
  <c r="D25" i="1"/>
  <c r="L25" i="1"/>
  <c r="T25" i="1"/>
  <c r="AB25" i="1"/>
  <c r="AJ25" i="1"/>
  <c r="D26" i="1"/>
  <c r="L26" i="1"/>
  <c r="T26" i="1"/>
  <c r="AB26" i="1"/>
  <c r="AJ26" i="1"/>
  <c r="D27" i="1"/>
  <c r="L27" i="1"/>
  <c r="T27" i="1"/>
  <c r="AB27" i="1"/>
  <c r="AJ27" i="1"/>
  <c r="D28" i="1"/>
  <c r="L28" i="1"/>
  <c r="T28" i="1"/>
  <c r="AB28" i="1"/>
  <c r="AJ28" i="1"/>
  <c r="D29" i="1"/>
  <c r="L29" i="1"/>
  <c r="T29" i="1"/>
  <c r="AB29" i="1"/>
  <c r="AJ29" i="1"/>
  <c r="D30" i="1"/>
  <c r="L30" i="1"/>
  <c r="T30" i="1"/>
  <c r="AB30" i="1"/>
  <c r="AJ30" i="1"/>
  <c r="D31" i="1"/>
  <c r="L31" i="1"/>
  <c r="T31" i="1"/>
  <c r="AB31" i="1"/>
  <c r="AJ31" i="1"/>
  <c r="J24" i="1"/>
  <c r="Z24" i="1"/>
  <c r="N12" i="1"/>
  <c r="N24" i="1"/>
  <c r="AD24" i="1"/>
  <c r="AL26" i="1"/>
  <c r="N28" i="1"/>
  <c r="AD28" i="1"/>
  <c r="AL30" i="1"/>
  <c r="K6" i="1"/>
  <c r="S6" i="1"/>
  <c r="AA6" i="1"/>
  <c r="M12" i="1"/>
  <c r="F12" i="1"/>
  <c r="R12" i="1"/>
  <c r="Z12" i="1"/>
  <c r="AH12" i="1"/>
  <c r="J30" i="1"/>
  <c r="R30" i="1"/>
  <c r="Z30" i="1"/>
  <c r="AH30" i="1"/>
  <c r="F31" i="1"/>
  <c r="N31" i="1"/>
  <c r="R31" i="1"/>
  <c r="V31" i="1"/>
  <c r="Z31" i="1"/>
  <c r="AD31" i="1"/>
  <c r="AH31" i="1"/>
  <c r="AL31" i="1"/>
  <c r="R24" i="1"/>
  <c r="AH24" i="1"/>
  <c r="C88" i="1"/>
  <c r="D34" i="1"/>
  <c r="AD26" i="1"/>
  <c r="R88" i="1"/>
  <c r="R53" i="1"/>
  <c r="R50" i="1"/>
  <c r="R34" i="1"/>
  <c r="AH88" i="1"/>
  <c r="AH53" i="1"/>
  <c r="AH34" i="1"/>
  <c r="O34" i="1"/>
  <c r="AE34" i="1"/>
  <c r="I9" i="1"/>
  <c r="N9" i="1"/>
  <c r="C24" i="1"/>
  <c r="K24" i="1"/>
  <c r="S24" i="1"/>
  <c r="AA24" i="1"/>
  <c r="AI24" i="1"/>
  <c r="I34" i="1"/>
  <c r="N88" i="1"/>
  <c r="N34" i="1"/>
  <c r="S88" i="1"/>
  <c r="Y34" i="1"/>
  <c r="AD88" i="1"/>
  <c r="AD50" i="1"/>
  <c r="AD34" i="1"/>
  <c r="AI88" i="1"/>
  <c r="G34" i="1"/>
  <c r="S34" i="1"/>
  <c r="AI34" i="1"/>
  <c r="Z49" i="1"/>
  <c r="V50" i="1"/>
  <c r="J88" i="1"/>
  <c r="J51" i="1"/>
  <c r="J49" i="1"/>
  <c r="J53" i="1"/>
  <c r="J34" i="1"/>
  <c r="G89" i="1"/>
  <c r="G46" i="1"/>
  <c r="O46" i="1"/>
  <c r="W50" i="1"/>
  <c r="O51" i="1"/>
  <c r="AE51" i="1"/>
  <c r="G53" i="1"/>
  <c r="W53" i="1"/>
  <c r="Z88" i="1"/>
  <c r="Z51" i="1"/>
  <c r="Z53" i="1"/>
  <c r="Z34" i="1"/>
  <c r="C89" i="1"/>
  <c r="C46" i="1"/>
  <c r="W46" i="1"/>
  <c r="AE46" i="1"/>
  <c r="C47" i="1"/>
  <c r="G48" i="1"/>
  <c r="O48" i="1"/>
  <c r="W48" i="1"/>
  <c r="AE48" i="1"/>
  <c r="O49" i="1"/>
  <c r="Q84" i="1"/>
  <c r="Q80" i="1"/>
  <c r="Y82" i="1"/>
  <c r="Y78" i="1"/>
  <c r="F9" i="1"/>
  <c r="Q9" i="1"/>
  <c r="AG9" i="1"/>
  <c r="AL9" i="1"/>
  <c r="E24" i="1"/>
  <c r="I24" i="1"/>
  <c r="M24" i="1"/>
  <c r="Q24" i="1"/>
  <c r="U24" i="1"/>
  <c r="Y24" i="1"/>
  <c r="AC24" i="1"/>
  <c r="AG24" i="1"/>
  <c r="AK24" i="1"/>
  <c r="E25" i="1"/>
  <c r="I25" i="1"/>
  <c r="M25" i="1"/>
  <c r="Q25" i="1"/>
  <c r="U25" i="1"/>
  <c r="Y25" i="1"/>
  <c r="AC25" i="1"/>
  <c r="AG25" i="1"/>
  <c r="AK25" i="1"/>
  <c r="E26" i="1"/>
  <c r="I26" i="1"/>
  <c r="M26" i="1"/>
  <c r="Q26" i="1"/>
  <c r="U26" i="1"/>
  <c r="Y26" i="1"/>
  <c r="AC26" i="1"/>
  <c r="AG26" i="1"/>
  <c r="AK26" i="1"/>
  <c r="E27" i="1"/>
  <c r="I27" i="1"/>
  <c r="M27" i="1"/>
  <c r="Q27" i="1"/>
  <c r="U27" i="1"/>
  <c r="Y27" i="1"/>
  <c r="AC27" i="1"/>
  <c r="AG27" i="1"/>
  <c r="AK27" i="1"/>
  <c r="E28" i="1"/>
  <c r="I28" i="1"/>
  <c r="M28" i="1"/>
  <c r="Q28" i="1"/>
  <c r="U28" i="1"/>
  <c r="Y28" i="1"/>
  <c r="AC28" i="1"/>
  <c r="AG28" i="1"/>
  <c r="AK28" i="1"/>
  <c r="E29" i="1"/>
  <c r="I29" i="1"/>
  <c r="M29" i="1"/>
  <c r="Q29" i="1"/>
  <c r="U29" i="1"/>
  <c r="Y29" i="1"/>
  <c r="AC29" i="1"/>
  <c r="AG29" i="1"/>
  <c r="AK29" i="1"/>
  <c r="E30" i="1"/>
  <c r="I30" i="1"/>
  <c r="M30" i="1"/>
  <c r="Q30" i="1"/>
  <c r="U30" i="1"/>
  <c r="Y30" i="1"/>
  <c r="AC30" i="1"/>
  <c r="AG30" i="1"/>
  <c r="AK30" i="1"/>
  <c r="E31" i="1"/>
  <c r="I31" i="1"/>
  <c r="M31" i="1"/>
  <c r="Q31" i="1"/>
  <c r="U31" i="1"/>
  <c r="Y31" i="1"/>
  <c r="AC31" i="1"/>
  <c r="AG31" i="1"/>
  <c r="AK31" i="1"/>
  <c r="G24" i="1"/>
  <c r="O24" i="1"/>
  <c r="W24" i="1"/>
  <c r="AE24" i="1"/>
  <c r="F88" i="1"/>
  <c r="F52" i="1"/>
  <c r="F50" i="1"/>
  <c r="F34" i="1"/>
  <c r="K88" i="1"/>
  <c r="Q34" i="1"/>
  <c r="V88" i="1"/>
  <c r="V52" i="1"/>
  <c r="V49" i="1"/>
  <c r="V34" i="1"/>
  <c r="AA88" i="1"/>
  <c r="AL88" i="1"/>
  <c r="AL52" i="1"/>
  <c r="AL34" i="1"/>
  <c r="K34" i="1"/>
  <c r="AA34" i="1"/>
  <c r="D88" i="1"/>
  <c r="L88" i="1"/>
  <c r="L34" i="1"/>
  <c r="P46" i="1"/>
  <c r="T88" i="1"/>
  <c r="T34" i="1"/>
  <c r="AB88" i="1"/>
  <c r="AB34" i="1"/>
  <c r="AJ88" i="1"/>
  <c r="AJ34" i="1"/>
  <c r="D47" i="1"/>
  <c r="L47" i="1"/>
  <c r="T47" i="1"/>
  <c r="AB47" i="1"/>
  <c r="AJ47" i="1"/>
  <c r="H48" i="1"/>
  <c r="X48" i="1"/>
  <c r="C78" i="1"/>
  <c r="C72" i="1"/>
  <c r="C70" i="1"/>
  <c r="AI78" i="1"/>
  <c r="AI56" i="1"/>
  <c r="AI70" i="1"/>
  <c r="K72" i="1"/>
  <c r="J83" i="1"/>
  <c r="J79" i="1"/>
  <c r="V86" i="1"/>
  <c r="V84" i="1"/>
  <c r="AL84" i="1"/>
  <c r="AL80" i="1"/>
  <c r="H33" i="1"/>
  <c r="P33" i="1"/>
  <c r="P48" i="1" s="1"/>
  <c r="X33" i="1"/>
  <c r="AF33" i="1"/>
  <c r="AF48" i="1" s="1"/>
  <c r="AK34" i="1"/>
  <c r="E89" i="1"/>
  <c r="E46" i="1"/>
  <c r="I89" i="1"/>
  <c r="I46" i="1"/>
  <c r="M89" i="1"/>
  <c r="M46" i="1"/>
  <c r="Q89" i="1"/>
  <c r="Q46" i="1"/>
  <c r="U89" i="1"/>
  <c r="U46" i="1"/>
  <c r="Y89" i="1"/>
  <c r="Y46" i="1"/>
  <c r="AC89" i="1"/>
  <c r="AC46" i="1"/>
  <c r="AG89" i="1"/>
  <c r="AG46" i="1"/>
  <c r="AK89" i="1"/>
  <c r="AK46" i="1"/>
  <c r="E90" i="1"/>
  <c r="E47" i="1"/>
  <c r="I90" i="1"/>
  <c r="I47" i="1"/>
  <c r="M90" i="1"/>
  <c r="M47" i="1"/>
  <c r="Q90" i="1"/>
  <c r="Q47" i="1"/>
  <c r="U90" i="1"/>
  <c r="U47" i="1"/>
  <c r="Y90" i="1"/>
  <c r="Y47" i="1"/>
  <c r="AC90" i="1"/>
  <c r="AC47" i="1"/>
  <c r="AG90" i="1"/>
  <c r="AG47" i="1"/>
  <c r="AK90" i="1"/>
  <c r="AK47" i="1"/>
  <c r="E91" i="1"/>
  <c r="E48" i="1"/>
  <c r="I91" i="1"/>
  <c r="I48" i="1"/>
  <c r="M91" i="1"/>
  <c r="M48" i="1"/>
  <c r="Q91" i="1"/>
  <c r="Q48" i="1"/>
  <c r="U91" i="1"/>
  <c r="U48" i="1"/>
  <c r="Y91" i="1"/>
  <c r="Y48" i="1"/>
  <c r="AC91" i="1"/>
  <c r="AC48" i="1"/>
  <c r="AG91" i="1"/>
  <c r="AG48" i="1"/>
  <c r="AK91" i="1"/>
  <c r="E92" i="1"/>
  <c r="I92" i="1"/>
  <c r="I49" i="1"/>
  <c r="M49" i="1"/>
  <c r="E49" i="1"/>
  <c r="J78" i="1"/>
  <c r="J56" i="1"/>
  <c r="AD56" i="1"/>
  <c r="AD78" i="1"/>
  <c r="E88" i="1"/>
  <c r="I88" i="1"/>
  <c r="M88" i="1"/>
  <c r="Q88" i="1"/>
  <c r="U88" i="1"/>
  <c r="Y88" i="1"/>
  <c r="AC88" i="1"/>
  <c r="AG88" i="1"/>
  <c r="AK88" i="1"/>
  <c r="F89" i="1"/>
  <c r="F46" i="1"/>
  <c r="J89" i="1"/>
  <c r="J46" i="1"/>
  <c r="N46" i="1"/>
  <c r="N89" i="1"/>
  <c r="R89" i="1"/>
  <c r="R46" i="1"/>
  <c r="V89" i="1"/>
  <c r="V46" i="1"/>
  <c r="Z89" i="1"/>
  <c r="Z46" i="1"/>
  <c r="AD89" i="1"/>
  <c r="AD46" i="1"/>
  <c r="AH89" i="1"/>
  <c r="AH46" i="1"/>
  <c r="AL89" i="1"/>
  <c r="AL46" i="1"/>
  <c r="F90" i="1"/>
  <c r="F47" i="1"/>
  <c r="J90" i="1"/>
  <c r="J47" i="1"/>
  <c r="N90" i="1"/>
  <c r="N47" i="1"/>
  <c r="R90" i="1"/>
  <c r="R47" i="1"/>
  <c r="V90" i="1"/>
  <c r="V47" i="1"/>
  <c r="Z90" i="1"/>
  <c r="Z47" i="1"/>
  <c r="AD90" i="1"/>
  <c r="AD47" i="1"/>
  <c r="AH90" i="1"/>
  <c r="AH47" i="1"/>
  <c r="AL90" i="1"/>
  <c r="AL47" i="1"/>
  <c r="F91" i="1"/>
  <c r="F48" i="1"/>
  <c r="J91" i="1"/>
  <c r="J48" i="1"/>
  <c r="N91" i="1"/>
  <c r="N48" i="1"/>
  <c r="R91" i="1"/>
  <c r="R48" i="1"/>
  <c r="V91" i="1"/>
  <c r="V48" i="1"/>
  <c r="Z91" i="1"/>
  <c r="Z48" i="1"/>
  <c r="AD91" i="1"/>
  <c r="AD48" i="1"/>
  <c r="AH91" i="1"/>
  <c r="AH48" i="1"/>
  <c r="AL91" i="1"/>
  <c r="AL48" i="1"/>
  <c r="F92" i="1"/>
  <c r="J92" i="1"/>
  <c r="N92" i="1"/>
  <c r="N49" i="1"/>
  <c r="R92" i="1"/>
  <c r="R49" i="1"/>
  <c r="V92" i="1"/>
  <c r="Z92" i="1"/>
  <c r="AD92" i="1"/>
  <c r="AD49" i="1"/>
  <c r="AH92" i="1"/>
  <c r="AH49" i="1"/>
  <c r="AL92" i="1"/>
  <c r="F93" i="1"/>
  <c r="J93" i="1"/>
  <c r="J50" i="1"/>
  <c r="N93" i="1"/>
  <c r="N50" i="1"/>
  <c r="R93" i="1"/>
  <c r="V93" i="1"/>
  <c r="Z93" i="1"/>
  <c r="Z50" i="1"/>
  <c r="AD93" i="1"/>
  <c r="AH93" i="1"/>
  <c r="AH50" i="1"/>
  <c r="AL93" i="1"/>
  <c r="F94" i="1"/>
  <c r="F51" i="1"/>
  <c r="J94" i="1"/>
  <c r="N94" i="1"/>
  <c r="N51" i="1"/>
  <c r="R94" i="1"/>
  <c r="V94" i="1"/>
  <c r="V51" i="1"/>
  <c r="Z94" i="1"/>
  <c r="AD94" i="1"/>
  <c r="AD51" i="1"/>
  <c r="AH94" i="1"/>
  <c r="AL94" i="1"/>
  <c r="AL51" i="1"/>
  <c r="F95" i="1"/>
  <c r="J95" i="1"/>
  <c r="J52" i="1"/>
  <c r="N95" i="1"/>
  <c r="R95" i="1"/>
  <c r="R52" i="1"/>
  <c r="V95" i="1"/>
  <c r="Z95" i="1"/>
  <c r="Z52" i="1"/>
  <c r="AD95" i="1"/>
  <c r="AH95" i="1"/>
  <c r="AH52" i="1"/>
  <c r="R96" i="1"/>
  <c r="F49" i="1"/>
  <c r="Q49" i="1"/>
  <c r="AL49" i="1"/>
  <c r="M50" i="1"/>
  <c r="AL50" i="1"/>
  <c r="R51" i="1"/>
  <c r="AH51" i="1"/>
  <c r="N52" i="1"/>
  <c r="AD52" i="1"/>
  <c r="Y56" i="1"/>
  <c r="AE78" i="1"/>
  <c r="AF56" i="1"/>
  <c r="C79" i="1"/>
  <c r="G79" i="1"/>
  <c r="G55" i="1"/>
  <c r="G68" i="1" s="1"/>
  <c r="K79" i="1"/>
  <c r="K55" i="1"/>
  <c r="O79" i="1"/>
  <c r="O68" i="1"/>
  <c r="S79" i="1"/>
  <c r="W79" i="1"/>
  <c r="W55" i="1"/>
  <c r="W69" i="1" s="1"/>
  <c r="AA79" i="1"/>
  <c r="AA55" i="1"/>
  <c r="AA68" i="1" s="1"/>
  <c r="AE79" i="1"/>
  <c r="AE68" i="1"/>
  <c r="AI79" i="1"/>
  <c r="C80" i="1"/>
  <c r="C69" i="1"/>
  <c r="G80" i="1"/>
  <c r="K80" i="1"/>
  <c r="K69" i="1"/>
  <c r="O80" i="1"/>
  <c r="S80" i="1"/>
  <c r="S69" i="1"/>
  <c r="W80" i="1"/>
  <c r="AA80" i="1"/>
  <c r="AA69" i="1"/>
  <c r="AE80" i="1"/>
  <c r="AI80" i="1"/>
  <c r="AI69" i="1"/>
  <c r="C81" i="1"/>
  <c r="G81" i="1"/>
  <c r="K81" i="1"/>
  <c r="O81" i="1"/>
  <c r="O70" i="1"/>
  <c r="S81" i="1"/>
  <c r="W81" i="1"/>
  <c r="AA81" i="1"/>
  <c r="AE81" i="1"/>
  <c r="AE70" i="1"/>
  <c r="AI81" i="1"/>
  <c r="C82" i="1"/>
  <c r="C71" i="1"/>
  <c r="G82" i="1"/>
  <c r="K82" i="1"/>
  <c r="K71" i="1"/>
  <c r="O82" i="1"/>
  <c r="S82" i="1"/>
  <c r="S71" i="1"/>
  <c r="W82" i="1"/>
  <c r="AA82" i="1"/>
  <c r="AA71" i="1"/>
  <c r="AE82" i="1"/>
  <c r="AI82" i="1"/>
  <c r="AI71" i="1"/>
  <c r="C83" i="1"/>
  <c r="G83" i="1"/>
  <c r="K83" i="1"/>
  <c r="O83" i="1"/>
  <c r="O72" i="1"/>
  <c r="S83" i="1"/>
  <c r="W83" i="1"/>
  <c r="W72" i="1"/>
  <c r="AA83" i="1"/>
  <c r="AE83" i="1"/>
  <c r="AE72" i="1"/>
  <c r="AI83" i="1"/>
  <c r="AI72" i="1"/>
  <c r="C84" i="1"/>
  <c r="C73" i="1"/>
  <c r="G84" i="1"/>
  <c r="K84" i="1"/>
  <c r="K73" i="1"/>
  <c r="O84" i="1"/>
  <c r="O73" i="1"/>
  <c r="S84" i="1"/>
  <c r="S73" i="1"/>
  <c r="W84" i="1"/>
  <c r="AA84" i="1"/>
  <c r="AA73" i="1"/>
  <c r="AE84" i="1"/>
  <c r="AE73" i="1"/>
  <c r="AI84" i="1"/>
  <c r="AI73" i="1"/>
  <c r="C85" i="1"/>
  <c r="C74" i="1"/>
  <c r="G85" i="1"/>
  <c r="K85" i="1"/>
  <c r="K74" i="1"/>
  <c r="O85" i="1"/>
  <c r="O74" i="1"/>
  <c r="S85" i="1"/>
  <c r="S74" i="1"/>
  <c r="W85" i="1"/>
  <c r="AA85" i="1"/>
  <c r="AA74" i="1"/>
  <c r="AE85" i="1"/>
  <c r="AE74" i="1"/>
  <c r="AI85" i="1"/>
  <c r="AI74" i="1"/>
  <c r="C86" i="1"/>
  <c r="C75" i="1"/>
  <c r="G86" i="1"/>
  <c r="K86" i="1"/>
  <c r="K75" i="1"/>
  <c r="O86" i="1"/>
  <c r="O75" i="1"/>
  <c r="S86" i="1"/>
  <c r="S75" i="1"/>
  <c r="W86" i="1"/>
  <c r="AA75" i="1"/>
  <c r="AA86" i="1"/>
  <c r="AE86" i="1"/>
  <c r="AE75" i="1"/>
  <c r="AI86" i="1"/>
  <c r="AI75" i="1"/>
  <c r="C68" i="1"/>
  <c r="AI68" i="1"/>
  <c r="AE69" i="1"/>
  <c r="AA70" i="1"/>
  <c r="W71" i="1"/>
  <c r="S72" i="1"/>
  <c r="O89" i="1"/>
  <c r="S89" i="1"/>
  <c r="W89" i="1"/>
  <c r="AA89" i="1"/>
  <c r="AE89" i="1"/>
  <c r="AI89" i="1"/>
  <c r="C90" i="1"/>
  <c r="G90" i="1"/>
  <c r="K90" i="1"/>
  <c r="O90" i="1"/>
  <c r="S90" i="1"/>
  <c r="W90" i="1"/>
  <c r="AA90" i="1"/>
  <c r="AE90" i="1"/>
  <c r="AI90" i="1"/>
  <c r="C91" i="1"/>
  <c r="G91" i="1"/>
  <c r="K91" i="1"/>
  <c r="O91" i="1"/>
  <c r="S91" i="1"/>
  <c r="W91" i="1"/>
  <c r="AA91" i="1"/>
  <c r="AE91" i="1"/>
  <c r="AI91" i="1"/>
  <c r="C92" i="1"/>
  <c r="C49" i="1"/>
  <c r="G92" i="1"/>
  <c r="G49" i="1"/>
  <c r="K92" i="1"/>
  <c r="O92" i="1"/>
  <c r="S92" i="1"/>
  <c r="S49" i="1"/>
  <c r="W92" i="1"/>
  <c r="W49" i="1"/>
  <c r="AA92" i="1"/>
  <c r="AE92" i="1"/>
  <c r="AI92" i="1"/>
  <c r="AI49" i="1"/>
  <c r="C93" i="1"/>
  <c r="C50" i="1"/>
  <c r="G93" i="1"/>
  <c r="K93" i="1"/>
  <c r="O93" i="1"/>
  <c r="O50" i="1"/>
  <c r="S93" i="1"/>
  <c r="S50" i="1"/>
  <c r="W93" i="1"/>
  <c r="AA93" i="1"/>
  <c r="AE93" i="1"/>
  <c r="AE50" i="1"/>
  <c r="AI93" i="1"/>
  <c r="C94" i="1"/>
  <c r="C51" i="1"/>
  <c r="G94" i="1"/>
  <c r="K94" i="1"/>
  <c r="K51" i="1"/>
  <c r="O94" i="1"/>
  <c r="S94" i="1"/>
  <c r="S51" i="1"/>
  <c r="W94" i="1"/>
  <c r="AA94" i="1"/>
  <c r="AA51" i="1"/>
  <c r="AE94" i="1"/>
  <c r="AI94" i="1"/>
  <c r="AI51" i="1"/>
  <c r="C95" i="1"/>
  <c r="G95" i="1"/>
  <c r="G52" i="1"/>
  <c r="K95" i="1"/>
  <c r="O95" i="1"/>
  <c r="O52" i="1"/>
  <c r="S95" i="1"/>
  <c r="W95" i="1"/>
  <c r="W52" i="1"/>
  <c r="AA95" i="1"/>
  <c r="AE95" i="1"/>
  <c r="AE52" i="1"/>
  <c r="AI95" i="1"/>
  <c r="C96" i="1"/>
  <c r="C53" i="1"/>
  <c r="G96" i="1"/>
  <c r="K96" i="1"/>
  <c r="K53" i="1"/>
  <c r="O96" i="1"/>
  <c r="S96" i="1"/>
  <c r="S53" i="1"/>
  <c r="W96" i="1"/>
  <c r="AA96" i="1"/>
  <c r="AA53" i="1"/>
  <c r="AE96" i="1"/>
  <c r="AI96" i="1"/>
  <c r="AI53" i="1"/>
  <c r="K46" i="1"/>
  <c r="S46" i="1"/>
  <c r="AA46" i="1"/>
  <c r="AI46" i="1"/>
  <c r="G47" i="1"/>
  <c r="O47" i="1"/>
  <c r="W47" i="1"/>
  <c r="AE47" i="1"/>
  <c r="C48" i="1"/>
  <c r="K48" i="1"/>
  <c r="S48" i="1"/>
  <c r="AA48" i="1"/>
  <c r="AI48" i="1"/>
  <c r="U49" i="1"/>
  <c r="AE49" i="1"/>
  <c r="Q50" i="1"/>
  <c r="AA50" i="1"/>
  <c r="G51" i="1"/>
  <c r="W51" i="1"/>
  <c r="C52" i="1"/>
  <c r="S52" i="1"/>
  <c r="AI52" i="1"/>
  <c r="O53" i="1"/>
  <c r="AE53" i="1"/>
  <c r="N56" i="1"/>
  <c r="N78" i="1"/>
  <c r="S78" i="1"/>
  <c r="S56" i="1"/>
  <c r="Z78" i="1"/>
  <c r="Z56" i="1"/>
  <c r="Z73" i="1"/>
  <c r="X81" i="1"/>
  <c r="D82" i="1"/>
  <c r="P72" i="1"/>
  <c r="AF83" i="1"/>
  <c r="D89" i="1"/>
  <c r="H89" i="1"/>
  <c r="L89" i="1"/>
  <c r="P89" i="1"/>
  <c r="T89" i="1"/>
  <c r="X89" i="1"/>
  <c r="AB89" i="1"/>
  <c r="AF89" i="1"/>
  <c r="AJ89" i="1"/>
  <c r="D90" i="1"/>
  <c r="H90" i="1"/>
  <c r="L90" i="1"/>
  <c r="P90" i="1"/>
  <c r="T90" i="1"/>
  <c r="X90" i="1"/>
  <c r="AB90" i="1"/>
  <c r="AF90" i="1"/>
  <c r="AJ90" i="1"/>
  <c r="D91" i="1"/>
  <c r="H91" i="1"/>
  <c r="L91" i="1"/>
  <c r="P91" i="1"/>
  <c r="T91" i="1"/>
  <c r="X91" i="1"/>
  <c r="AB91" i="1"/>
  <c r="AF91" i="1"/>
  <c r="AJ91" i="1"/>
  <c r="AJ48" i="1"/>
  <c r="D92" i="1"/>
  <c r="D49" i="1"/>
  <c r="H92" i="1"/>
  <c r="H49" i="1"/>
  <c r="L92" i="1"/>
  <c r="L49" i="1"/>
  <c r="P92" i="1"/>
  <c r="P49" i="1"/>
  <c r="T92" i="1"/>
  <c r="T49" i="1"/>
  <c r="X92" i="1"/>
  <c r="X49" i="1"/>
  <c r="AB92" i="1"/>
  <c r="AB49" i="1"/>
  <c r="AF92" i="1"/>
  <c r="AJ92" i="1"/>
  <c r="AJ49" i="1"/>
  <c r="D93" i="1"/>
  <c r="D50" i="1"/>
  <c r="H93" i="1"/>
  <c r="H50" i="1"/>
  <c r="L93" i="1"/>
  <c r="L50" i="1"/>
  <c r="P93" i="1"/>
  <c r="P50" i="1"/>
  <c r="T93" i="1"/>
  <c r="T50" i="1"/>
  <c r="X93" i="1"/>
  <c r="X50" i="1"/>
  <c r="AB93" i="1"/>
  <c r="AB50" i="1"/>
  <c r="AF93" i="1"/>
  <c r="AJ93" i="1"/>
  <c r="AJ50" i="1"/>
  <c r="D94" i="1"/>
  <c r="D51" i="1"/>
  <c r="H94" i="1"/>
  <c r="H51" i="1"/>
  <c r="L94" i="1"/>
  <c r="L51" i="1"/>
  <c r="P94" i="1"/>
  <c r="P51" i="1"/>
  <c r="T94" i="1"/>
  <c r="T51" i="1"/>
  <c r="X94" i="1"/>
  <c r="X51" i="1"/>
  <c r="AB94" i="1"/>
  <c r="AB51" i="1"/>
  <c r="AF94" i="1"/>
  <c r="AJ94" i="1"/>
  <c r="AJ51" i="1"/>
  <c r="D95" i="1"/>
  <c r="D52" i="1"/>
  <c r="H95" i="1"/>
  <c r="H52" i="1"/>
  <c r="L95" i="1"/>
  <c r="L52" i="1"/>
  <c r="P95" i="1"/>
  <c r="P52" i="1"/>
  <c r="T95" i="1"/>
  <c r="T52" i="1"/>
  <c r="X95" i="1"/>
  <c r="X52" i="1"/>
  <c r="AB95" i="1"/>
  <c r="AB52" i="1"/>
  <c r="AF95" i="1"/>
  <c r="AJ95" i="1"/>
  <c r="AJ52" i="1"/>
  <c r="D96" i="1"/>
  <c r="D53" i="1"/>
  <c r="H96" i="1"/>
  <c r="H53" i="1"/>
  <c r="L96" i="1"/>
  <c r="L53" i="1"/>
  <c r="P96" i="1"/>
  <c r="P53" i="1"/>
  <c r="T96" i="1"/>
  <c r="T53" i="1"/>
  <c r="X96" i="1"/>
  <c r="X53" i="1"/>
  <c r="AB96" i="1"/>
  <c r="AB53" i="1"/>
  <c r="AF96" i="1"/>
  <c r="AJ96" i="1"/>
  <c r="AJ53" i="1"/>
  <c r="D46" i="1"/>
  <c r="L46" i="1"/>
  <c r="T46" i="1"/>
  <c r="AB46" i="1"/>
  <c r="AJ46" i="1"/>
  <c r="H47" i="1"/>
  <c r="P47" i="1"/>
  <c r="X47" i="1"/>
  <c r="AF47" i="1"/>
  <c r="D48" i="1"/>
  <c r="L48" i="1"/>
  <c r="T48" i="1"/>
  <c r="AB48" i="1"/>
  <c r="AK48" i="1"/>
  <c r="K49" i="1"/>
  <c r="AG49" i="1"/>
  <c r="G50" i="1"/>
  <c r="I78" i="1"/>
  <c r="O78" i="1"/>
  <c r="S68" i="1"/>
  <c r="O69" i="1"/>
  <c r="D79" i="1"/>
  <c r="D55" i="1"/>
  <c r="E56" i="1" s="1"/>
  <c r="H79" i="1"/>
  <c r="H55" i="1"/>
  <c r="L79" i="1"/>
  <c r="L55" i="1"/>
  <c r="L69" i="1" s="1"/>
  <c r="P79" i="1"/>
  <c r="P55" i="1"/>
  <c r="T79" i="1"/>
  <c r="T55" i="1"/>
  <c r="X79" i="1"/>
  <c r="X55" i="1"/>
  <c r="AB79" i="1"/>
  <c r="AB55" i="1"/>
  <c r="AF78" i="1"/>
  <c r="AJ79" i="1"/>
  <c r="AJ55" i="1"/>
  <c r="D80" i="1"/>
  <c r="H80" i="1"/>
  <c r="P80" i="1"/>
  <c r="T80" i="1"/>
  <c r="X80" i="1"/>
  <c r="AB80" i="1"/>
  <c r="AF80" i="1"/>
  <c r="AJ80" i="1"/>
  <c r="D81" i="1"/>
  <c r="H81" i="1"/>
  <c r="L81" i="1"/>
  <c r="P81" i="1"/>
  <c r="T81" i="1"/>
  <c r="AB81" i="1"/>
  <c r="AF81" i="1"/>
  <c r="AJ81" i="1"/>
  <c r="H82" i="1"/>
  <c r="L82" i="1"/>
  <c r="P82" i="1"/>
  <c r="T82" i="1"/>
  <c r="X82" i="1"/>
  <c r="AB82" i="1"/>
  <c r="AF82" i="1"/>
  <c r="AJ82" i="1"/>
  <c r="D83" i="1"/>
  <c r="H83" i="1"/>
  <c r="L83" i="1"/>
  <c r="T83" i="1"/>
  <c r="X83" i="1"/>
  <c r="AB83" i="1"/>
  <c r="AJ83" i="1"/>
  <c r="AJ72" i="1"/>
  <c r="D84" i="1"/>
  <c r="D73" i="1"/>
  <c r="H84" i="1"/>
  <c r="L84" i="1"/>
  <c r="P84" i="1"/>
  <c r="P73" i="1"/>
  <c r="T84" i="1"/>
  <c r="T73" i="1"/>
  <c r="X73" i="1"/>
  <c r="X84" i="1"/>
  <c r="AB73" i="1"/>
  <c r="AB84" i="1"/>
  <c r="AF84" i="1"/>
  <c r="AF73" i="1"/>
  <c r="AJ84" i="1"/>
  <c r="D74" i="1"/>
  <c r="D85" i="1"/>
  <c r="H74" i="1"/>
  <c r="L85" i="1"/>
  <c r="P85" i="1"/>
  <c r="P74" i="1"/>
  <c r="T85" i="1"/>
  <c r="T74" i="1"/>
  <c r="X85" i="1"/>
  <c r="X74" i="1"/>
  <c r="AB85" i="1"/>
  <c r="AB74" i="1"/>
  <c r="AF85" i="1"/>
  <c r="AJ85" i="1"/>
  <c r="AJ74" i="1"/>
  <c r="D86" i="1"/>
  <c r="D75" i="1"/>
  <c r="H86" i="1"/>
  <c r="L86" i="1"/>
  <c r="L75" i="1"/>
  <c r="P86" i="1"/>
  <c r="P75" i="1"/>
  <c r="T86" i="1"/>
  <c r="T75" i="1"/>
  <c r="X86" i="1"/>
  <c r="X75" i="1"/>
  <c r="AB86" i="1"/>
  <c r="AF86" i="1"/>
  <c r="AF75" i="1"/>
  <c r="AJ86" i="1"/>
  <c r="AJ75" i="1"/>
  <c r="D68" i="1"/>
  <c r="L68" i="1"/>
  <c r="T68" i="1"/>
  <c r="AB68" i="1"/>
  <c r="H69" i="1"/>
  <c r="P69" i="1"/>
  <c r="X69" i="1"/>
  <c r="AF69" i="1"/>
  <c r="D70" i="1"/>
  <c r="L70" i="1"/>
  <c r="T70" i="1"/>
  <c r="AB70" i="1"/>
  <c r="AJ70" i="1"/>
  <c r="H71" i="1"/>
  <c r="P71" i="1"/>
  <c r="X71" i="1"/>
  <c r="AF71" i="1"/>
  <c r="D72" i="1"/>
  <c r="L72" i="1"/>
  <c r="T72" i="1"/>
  <c r="AB72" i="1"/>
  <c r="L74" i="1"/>
  <c r="AF79" i="1"/>
  <c r="P83" i="1"/>
  <c r="M92" i="1"/>
  <c r="Q92" i="1"/>
  <c r="U92" i="1"/>
  <c r="Y92" i="1"/>
  <c r="AC92" i="1"/>
  <c r="AG92" i="1"/>
  <c r="AK92" i="1"/>
  <c r="E93" i="1"/>
  <c r="I93" i="1"/>
  <c r="M93" i="1"/>
  <c r="Q93" i="1"/>
  <c r="U93" i="1"/>
  <c r="Y93" i="1"/>
  <c r="AC93" i="1"/>
  <c r="AC50" i="1"/>
  <c r="AG93" i="1"/>
  <c r="AG50" i="1"/>
  <c r="AK93" i="1"/>
  <c r="AK50" i="1"/>
  <c r="E51" i="1"/>
  <c r="I94" i="1"/>
  <c r="I51" i="1"/>
  <c r="M94" i="1"/>
  <c r="M51" i="1"/>
  <c r="Q94" i="1"/>
  <c r="Q51" i="1"/>
  <c r="U94" i="1"/>
  <c r="U51" i="1"/>
  <c r="Y94" i="1"/>
  <c r="Y51" i="1"/>
  <c r="AC94" i="1"/>
  <c r="AC51" i="1"/>
  <c r="AG94" i="1"/>
  <c r="AG51" i="1"/>
  <c r="AK94" i="1"/>
  <c r="AK51" i="1"/>
  <c r="E95" i="1"/>
  <c r="E52" i="1"/>
  <c r="I95" i="1"/>
  <c r="I52" i="1"/>
  <c r="M95" i="1"/>
  <c r="M52" i="1"/>
  <c r="Q95" i="1"/>
  <c r="Q52" i="1"/>
  <c r="U95" i="1"/>
  <c r="U52" i="1"/>
  <c r="Y95" i="1"/>
  <c r="Y52" i="1"/>
  <c r="AC95" i="1"/>
  <c r="AC52" i="1"/>
  <c r="AG95" i="1"/>
  <c r="AG52" i="1"/>
  <c r="AK95" i="1"/>
  <c r="AK52" i="1"/>
  <c r="E96" i="1"/>
  <c r="E53" i="1"/>
  <c r="I96" i="1"/>
  <c r="I53" i="1"/>
  <c r="M96" i="1"/>
  <c r="M53" i="1"/>
  <c r="Q96" i="1"/>
  <c r="Q53" i="1"/>
  <c r="U96" i="1"/>
  <c r="U53" i="1"/>
  <c r="Y96" i="1"/>
  <c r="Y53" i="1"/>
  <c r="AC96" i="1"/>
  <c r="AC53" i="1"/>
  <c r="AG96" i="1"/>
  <c r="AG53" i="1"/>
  <c r="AK96" i="1"/>
  <c r="AK53" i="1"/>
  <c r="AC49" i="1"/>
  <c r="I50" i="1"/>
  <c r="Y50" i="1"/>
  <c r="F78" i="1"/>
  <c r="F56" i="1"/>
  <c r="Q56" i="1"/>
  <c r="V78" i="1"/>
  <c r="V56" i="1"/>
  <c r="AG56" i="1"/>
  <c r="AL78" i="1"/>
  <c r="AL56" i="1"/>
  <c r="U79" i="1"/>
  <c r="AK79" i="1"/>
  <c r="M81" i="1"/>
  <c r="AC81" i="1"/>
  <c r="E83" i="1"/>
  <c r="U83" i="1"/>
  <c r="AF72" i="1"/>
  <c r="F73" i="1"/>
  <c r="F75" i="1"/>
  <c r="AB75" i="1"/>
  <c r="L80" i="1"/>
  <c r="E94" i="1"/>
  <c r="AL95" i="1"/>
  <c r="F96" i="1"/>
  <c r="J96" i="1"/>
  <c r="N96" i="1"/>
  <c r="V96" i="1"/>
  <c r="Z96" i="1"/>
  <c r="AD96" i="1"/>
  <c r="AH96" i="1"/>
  <c r="AL96" i="1"/>
  <c r="Y49" i="1"/>
  <c r="E50" i="1"/>
  <c r="U50" i="1"/>
  <c r="F53" i="1"/>
  <c r="N53" i="1"/>
  <c r="V53" i="1"/>
  <c r="AD53" i="1"/>
  <c r="AL53" i="1"/>
  <c r="M56" i="1"/>
  <c r="R56" i="1"/>
  <c r="R78" i="1"/>
  <c r="AC56" i="1"/>
  <c r="AH78" i="1"/>
  <c r="AH56" i="1"/>
  <c r="J68" i="1"/>
  <c r="Z68" i="1"/>
  <c r="F80" i="1"/>
  <c r="V69" i="1"/>
  <c r="AL69" i="1"/>
  <c r="R70" i="1"/>
  <c r="AH81" i="1"/>
  <c r="N71" i="1"/>
  <c r="AD71" i="1"/>
  <c r="J72" i="1"/>
  <c r="Z83" i="1"/>
  <c r="AH72" i="1"/>
  <c r="F84" i="1"/>
  <c r="N73" i="1"/>
  <c r="AD73" i="1"/>
  <c r="Z85" i="1"/>
  <c r="V75" i="1"/>
  <c r="H68" i="1"/>
  <c r="P68" i="1"/>
  <c r="X68" i="1"/>
  <c r="AF68" i="1"/>
  <c r="D69" i="1"/>
  <c r="T69" i="1"/>
  <c r="AB69" i="1"/>
  <c r="H70" i="1"/>
  <c r="P70" i="1"/>
  <c r="X70" i="1"/>
  <c r="AF70" i="1"/>
  <c r="D71" i="1"/>
  <c r="L71" i="1"/>
  <c r="T71" i="1"/>
  <c r="AB71" i="1"/>
  <c r="AJ71" i="1"/>
  <c r="H72" i="1"/>
  <c r="X72" i="1"/>
  <c r="H73" i="1"/>
  <c r="R73" i="1"/>
  <c r="V74" i="1"/>
  <c r="H75" i="1"/>
  <c r="H85" i="1"/>
  <c r="AL75" i="1"/>
  <c r="I56" i="1"/>
  <c r="I79" i="1"/>
  <c r="M79" i="1"/>
  <c r="Q79" i="1"/>
  <c r="Y79" i="1"/>
  <c r="AC79" i="1"/>
  <c r="AG79" i="1"/>
  <c r="E80" i="1"/>
  <c r="I80" i="1"/>
  <c r="M80" i="1"/>
  <c r="U80" i="1"/>
  <c r="Y80" i="1"/>
  <c r="AC80" i="1"/>
  <c r="AK80" i="1"/>
  <c r="E81" i="1"/>
  <c r="I81" i="1"/>
  <c r="Q81" i="1"/>
  <c r="U81" i="1"/>
  <c r="Y81" i="1"/>
  <c r="AG81" i="1"/>
  <c r="AK81" i="1"/>
  <c r="E82" i="1"/>
  <c r="M82" i="1"/>
  <c r="Q82" i="1"/>
  <c r="U82" i="1"/>
  <c r="AC82" i="1"/>
  <c r="AG82" i="1"/>
  <c r="AK82" i="1"/>
  <c r="I83" i="1"/>
  <c r="M83" i="1"/>
  <c r="Q83" i="1"/>
  <c r="Y83" i="1"/>
  <c r="AC83" i="1"/>
  <c r="AG83" i="1"/>
  <c r="E84" i="1"/>
  <c r="I84" i="1"/>
  <c r="M84" i="1"/>
  <c r="U84" i="1"/>
  <c r="Y84" i="1"/>
  <c r="AC73" i="1"/>
  <c r="AC84" i="1"/>
  <c r="AG73" i="1"/>
  <c r="AK84" i="1"/>
  <c r="E85" i="1"/>
  <c r="I74" i="1"/>
  <c r="I85" i="1"/>
  <c r="M74" i="1"/>
  <c r="Q85" i="1"/>
  <c r="U85" i="1"/>
  <c r="Y85" i="1"/>
  <c r="Y74" i="1"/>
  <c r="AC85" i="1"/>
  <c r="AC74" i="1"/>
  <c r="AG85" i="1"/>
  <c r="AK85" i="1"/>
  <c r="E86" i="1"/>
  <c r="E75" i="1"/>
  <c r="I86" i="1"/>
  <c r="I75" i="1"/>
  <c r="M86" i="1"/>
  <c r="Q86" i="1"/>
  <c r="U86" i="1"/>
  <c r="U75" i="1"/>
  <c r="Y86" i="1"/>
  <c r="Y75" i="1"/>
  <c r="AC86" i="1"/>
  <c r="AG86" i="1"/>
  <c r="AK86" i="1"/>
  <c r="AK75" i="1"/>
  <c r="I68" i="1"/>
  <c r="M68" i="1"/>
  <c r="Q68" i="1"/>
  <c r="U68" i="1"/>
  <c r="Y68" i="1"/>
  <c r="AC68" i="1"/>
  <c r="AG68" i="1"/>
  <c r="AK68" i="1"/>
  <c r="E69" i="1"/>
  <c r="I69" i="1"/>
  <c r="M69" i="1"/>
  <c r="U69" i="1"/>
  <c r="Y69" i="1"/>
  <c r="AC69" i="1"/>
  <c r="AK69" i="1"/>
  <c r="E70" i="1"/>
  <c r="I70" i="1"/>
  <c r="M70" i="1"/>
  <c r="Q70" i="1"/>
  <c r="U70" i="1"/>
  <c r="Y70" i="1"/>
  <c r="AC70" i="1"/>
  <c r="AG70" i="1"/>
  <c r="AK70" i="1"/>
  <c r="E71" i="1"/>
  <c r="M71" i="1"/>
  <c r="Q71" i="1"/>
  <c r="U71" i="1"/>
  <c r="AC71" i="1"/>
  <c r="AG71" i="1"/>
  <c r="AK71" i="1"/>
  <c r="E72" i="1"/>
  <c r="I72" i="1"/>
  <c r="M72" i="1"/>
  <c r="Q72" i="1"/>
  <c r="U72" i="1"/>
  <c r="Y72" i="1"/>
  <c r="AC72" i="1"/>
  <c r="I73" i="1"/>
  <c r="E74" i="1"/>
  <c r="Z74" i="1"/>
  <c r="AK74" i="1"/>
  <c r="AG75" i="1"/>
  <c r="V80" i="1"/>
  <c r="N82" i="1"/>
  <c r="M85" i="1"/>
  <c r="E78" i="1"/>
  <c r="Q78" i="1"/>
  <c r="U78" i="1"/>
  <c r="AC78" i="1"/>
  <c r="AG78" i="1"/>
  <c r="AK78" i="1"/>
  <c r="F79" i="1"/>
  <c r="N79" i="1"/>
  <c r="R79" i="1"/>
  <c r="V79" i="1"/>
  <c r="AD79" i="1"/>
  <c r="AH79" i="1"/>
  <c r="AL79" i="1"/>
  <c r="J80" i="1"/>
  <c r="N80" i="1"/>
  <c r="R80" i="1"/>
  <c r="Z80" i="1"/>
  <c r="AD80" i="1"/>
  <c r="AH80" i="1"/>
  <c r="F81" i="1"/>
  <c r="J81" i="1"/>
  <c r="N81" i="1"/>
  <c r="V81" i="1"/>
  <c r="Z81" i="1"/>
  <c r="AD81" i="1"/>
  <c r="AL81" i="1"/>
  <c r="F82" i="1"/>
  <c r="J82" i="1"/>
  <c r="R82" i="1"/>
  <c r="V82" i="1"/>
  <c r="Z82" i="1"/>
  <c r="AH82" i="1"/>
  <c r="AL82" i="1"/>
  <c r="F83" i="1"/>
  <c r="N83" i="1"/>
  <c r="R83" i="1"/>
  <c r="V83" i="1"/>
  <c r="AD83" i="1"/>
  <c r="AH83" i="1"/>
  <c r="AL83" i="1"/>
  <c r="J84" i="1"/>
  <c r="N84" i="1"/>
  <c r="R84" i="1"/>
  <c r="V73" i="1"/>
  <c r="Z84" i="1"/>
  <c r="AD84" i="1"/>
  <c r="AH73" i="1"/>
  <c r="AH84" i="1"/>
  <c r="AL73" i="1"/>
  <c r="F85" i="1"/>
  <c r="J85" i="1"/>
  <c r="N74" i="1"/>
  <c r="N85" i="1"/>
  <c r="R85" i="1"/>
  <c r="R74" i="1"/>
  <c r="V85" i="1"/>
  <c r="AD74" i="1"/>
  <c r="AD85" i="1"/>
  <c r="AH85" i="1"/>
  <c r="AH74" i="1"/>
  <c r="AL85" i="1"/>
  <c r="J75" i="1"/>
  <c r="J86" i="1"/>
  <c r="N86" i="1"/>
  <c r="N75" i="1"/>
  <c r="R86" i="1"/>
  <c r="Z86" i="1"/>
  <c r="Z75" i="1"/>
  <c r="AD86" i="1"/>
  <c r="AD75" i="1"/>
  <c r="AH86" i="1"/>
  <c r="AL86" i="1"/>
  <c r="F68" i="1"/>
  <c r="N68" i="1"/>
  <c r="R68" i="1"/>
  <c r="V68" i="1"/>
  <c r="AD68" i="1"/>
  <c r="AH68" i="1"/>
  <c r="AL68" i="1"/>
  <c r="F69" i="1"/>
  <c r="J69" i="1"/>
  <c r="N69" i="1"/>
  <c r="R69" i="1"/>
  <c r="Z69" i="1"/>
  <c r="AD69" i="1"/>
  <c r="AH69" i="1"/>
  <c r="F70" i="1"/>
  <c r="J70" i="1"/>
  <c r="N70" i="1"/>
  <c r="V70" i="1"/>
  <c r="Z70" i="1"/>
  <c r="AD70" i="1"/>
  <c r="AH70" i="1"/>
  <c r="AL70" i="1"/>
  <c r="F71" i="1"/>
  <c r="J71" i="1"/>
  <c r="R71" i="1"/>
  <c r="V71" i="1"/>
  <c r="Z71" i="1"/>
  <c r="AH71" i="1"/>
  <c r="AL71" i="1"/>
  <c r="F72" i="1"/>
  <c r="N72" i="1"/>
  <c r="R72" i="1"/>
  <c r="V72" i="1"/>
  <c r="Z72" i="1"/>
  <c r="AD72" i="1"/>
  <c r="E73" i="1"/>
  <c r="J73" i="1"/>
  <c r="U73" i="1"/>
  <c r="F74" i="1"/>
  <c r="Q74" i="1"/>
  <c r="AL74" i="1"/>
  <c r="M75" i="1"/>
  <c r="AH75" i="1"/>
  <c r="AG84" i="1"/>
  <c r="K59" i="2" l="1"/>
  <c r="K76" i="2"/>
  <c r="K68" i="2"/>
  <c r="S43" i="2"/>
  <c r="C43" i="2"/>
  <c r="B51" i="2"/>
  <c r="B55" i="2"/>
  <c r="AA34" i="2"/>
  <c r="K34" i="2"/>
  <c r="AJ18" i="2"/>
  <c r="T18" i="2"/>
  <c r="D18" i="2"/>
  <c r="AD198" i="2"/>
  <c r="N198" i="2"/>
  <c r="AE190" i="2"/>
  <c r="O190" i="2"/>
  <c r="AJ242" i="2"/>
  <c r="T242" i="2"/>
  <c r="D242" i="2"/>
  <c r="AH182" i="2"/>
  <c r="Z182" i="2"/>
  <c r="N182" i="2"/>
  <c r="F182" i="2"/>
  <c r="AL174" i="2"/>
  <c r="V174" i="2"/>
  <c r="F174" i="2"/>
  <c r="AA173" i="2"/>
  <c r="K173" i="2"/>
  <c r="AD173" i="2"/>
  <c r="N173" i="2"/>
  <c r="AI191" i="2"/>
  <c r="S191" i="2"/>
  <c r="C191" i="2"/>
  <c r="X117" i="2"/>
  <c r="H117" i="2"/>
  <c r="L108" i="2"/>
  <c r="W245" i="2"/>
  <c r="W101" i="2"/>
  <c r="G245" i="2"/>
  <c r="G101" i="2"/>
  <c r="Q109" i="2"/>
  <c r="AC108" i="2"/>
  <c r="AA75" i="2"/>
  <c r="K75" i="2"/>
  <c r="AI67" i="2"/>
  <c r="S67" i="2"/>
  <c r="G76" i="2"/>
  <c r="G68" i="2"/>
  <c r="AB206" i="2"/>
  <c r="AA44" i="2"/>
  <c r="K44" i="2"/>
  <c r="AI52" i="2"/>
  <c r="AE51" i="2"/>
  <c r="G59" i="2"/>
  <c r="AI35" i="2"/>
  <c r="S35" i="2"/>
  <c r="C35" i="2"/>
  <c r="AB19" i="2"/>
  <c r="L19" i="2"/>
  <c r="P18" i="2"/>
  <c r="AA51" i="2"/>
  <c r="S245" i="2"/>
  <c r="S101" i="2"/>
  <c r="C245" i="2"/>
  <c r="C101" i="2"/>
  <c r="AI174" i="2"/>
  <c r="S174" i="2"/>
  <c r="C174" i="2"/>
  <c r="AJ243" i="2"/>
  <c r="T243" i="2"/>
  <c r="D243" i="2"/>
  <c r="AD181" i="2"/>
  <c r="J181" i="2"/>
  <c r="H158" i="2"/>
  <c r="H125" i="2"/>
  <c r="H126" i="2"/>
  <c r="AA245" i="2"/>
  <c r="AA101" i="2"/>
  <c r="K245" i="2"/>
  <c r="K101" i="2"/>
  <c r="AD68" i="2"/>
  <c r="S59" i="2"/>
  <c r="S76" i="2"/>
  <c r="S68" i="2"/>
  <c r="S60" i="2"/>
  <c r="C59" i="2"/>
  <c r="C76" i="2"/>
  <c r="C68" i="2"/>
  <c r="T245" i="2"/>
  <c r="O60" i="2"/>
  <c r="W44" i="2"/>
  <c r="G44" i="2"/>
  <c r="W51" i="2"/>
  <c r="AE35" i="2"/>
  <c r="O35" i="2"/>
  <c r="X19" i="2"/>
  <c r="H19" i="2"/>
  <c r="AI245" i="2"/>
  <c r="AI101" i="2"/>
  <c r="AJ245" i="2"/>
  <c r="D245" i="2"/>
  <c r="AI43" i="2"/>
  <c r="AL198" i="2"/>
  <c r="V198" i="2"/>
  <c r="F198" i="2"/>
  <c r="AA190" i="2"/>
  <c r="K190" i="2"/>
  <c r="AD174" i="2"/>
  <c r="N174" i="2"/>
  <c r="AI173" i="2"/>
  <c r="S173" i="2"/>
  <c r="C173" i="2"/>
  <c r="AL173" i="2"/>
  <c r="V173" i="2"/>
  <c r="F173" i="2"/>
  <c r="AJ241" i="2"/>
  <c r="T241" i="2"/>
  <c r="D241" i="2"/>
  <c r="AJ246" i="2"/>
  <c r="T246" i="2"/>
  <c r="D246" i="2"/>
  <c r="AI100" i="2"/>
  <c r="AE245" i="2"/>
  <c r="AE101" i="2"/>
  <c r="S100" i="2"/>
  <c r="O245" i="2"/>
  <c r="O101" i="2"/>
  <c r="C100" i="2"/>
  <c r="B48" i="2"/>
  <c r="B44" i="2"/>
  <c r="AI75" i="2"/>
  <c r="S75" i="2"/>
  <c r="C75" i="2"/>
  <c r="AA67" i="2"/>
  <c r="K67" i="2"/>
  <c r="O76" i="2"/>
  <c r="O68" i="2"/>
  <c r="O59" i="2"/>
  <c r="AB59" i="2"/>
  <c r="O52" i="2"/>
  <c r="K51" i="2"/>
  <c r="K60" i="2"/>
  <c r="S51" i="2"/>
  <c r="K52" i="2"/>
  <c r="C51" i="2"/>
  <c r="AJ78" i="1"/>
  <c r="AJ56" i="1"/>
  <c r="AJ69" i="1"/>
  <c r="AJ73" i="1"/>
  <c r="AJ68" i="1"/>
  <c r="X78" i="1"/>
  <c r="X56" i="1"/>
  <c r="P78" i="1"/>
  <c r="P56" i="1"/>
  <c r="H78" i="1"/>
  <c r="H56" i="1"/>
  <c r="AF53" i="1"/>
  <c r="AF51" i="1"/>
  <c r="AF49" i="1"/>
  <c r="W75" i="1"/>
  <c r="G75" i="1"/>
  <c r="W73" i="1"/>
  <c r="G73" i="1"/>
  <c r="W70" i="1"/>
  <c r="W68" i="1"/>
  <c r="AK56" i="1"/>
  <c r="H88" i="1"/>
  <c r="H34" i="1"/>
  <c r="H46" i="1"/>
  <c r="W78" i="1"/>
  <c r="W56" i="1"/>
  <c r="G78" i="1"/>
  <c r="G71" i="1"/>
  <c r="G56" i="1"/>
  <c r="G69" i="1"/>
  <c r="AF88" i="1"/>
  <c r="AF34" i="1"/>
  <c r="AB78" i="1"/>
  <c r="AB56" i="1"/>
  <c r="T78" i="1"/>
  <c r="T56" i="1"/>
  <c r="L78" i="1"/>
  <c r="L56" i="1"/>
  <c r="L73" i="1"/>
  <c r="D56" i="1"/>
  <c r="D78" i="1"/>
  <c r="U56" i="1"/>
  <c r="AF52" i="1"/>
  <c r="AF50" i="1"/>
  <c r="W74" i="1"/>
  <c r="G74" i="1"/>
  <c r="G70" i="1"/>
  <c r="AA78" i="1"/>
  <c r="AA56" i="1"/>
  <c r="AA72" i="1"/>
  <c r="K78" i="1"/>
  <c r="K56" i="1"/>
  <c r="K70" i="1"/>
  <c r="K68" i="1"/>
  <c r="X88" i="1"/>
  <c r="X34" i="1"/>
  <c r="X46" i="1"/>
  <c r="G72" i="1"/>
  <c r="P88" i="1"/>
  <c r="P34" i="1"/>
  <c r="AF46" i="1"/>
  <c r="AG34" i="1"/>
  <c r="B59" i="2" l="1"/>
  <c r="B63" i="2"/>
  <c r="B56" i="2"/>
  <c r="B52" i="2"/>
  <c r="B60" i="2" l="1"/>
  <c r="B64" i="2"/>
  <c r="B67" i="2"/>
  <c r="B71" i="2"/>
  <c r="B75" i="2" s="1"/>
  <c r="B68" i="2" l="1"/>
  <c r="B72" i="2"/>
  <c r="B76" i="2" s="1"/>
</calcChain>
</file>

<file path=xl/sharedStrings.xml><?xml version="1.0" encoding="utf-8"?>
<sst xmlns="http://schemas.openxmlformats.org/spreadsheetml/2006/main" count="192" uniqueCount="124">
  <si>
    <t>Vue Globale du Marché</t>
  </si>
  <si>
    <t>Abonnés Enregistrés (000)</t>
  </si>
  <si>
    <t>Variation (%)</t>
  </si>
  <si>
    <t>Abonnés Actifs (000)</t>
  </si>
  <si>
    <t>Total Volume de Transactions (000)</t>
  </si>
  <si>
    <t xml:space="preserve">     Volume Dépôt d'Argent (Cash In)</t>
  </si>
  <si>
    <t xml:space="preserve">     Volume Retrait D'Argent (Cash Out) </t>
  </si>
  <si>
    <t xml:space="preserve">     Volume Réception d'Argent</t>
  </si>
  <si>
    <t xml:space="preserve">     Volume Paiement des Services</t>
  </si>
  <si>
    <t xml:space="preserve">     Volume Achat Crédit</t>
  </si>
  <si>
    <t xml:space="preserve">    Volume Transfert Banque vers Mobile Money</t>
  </si>
  <si>
    <t xml:space="preserve">    Volume Transfert  Mobile Money vers Banque </t>
  </si>
  <si>
    <t>Répartition (%)</t>
  </si>
  <si>
    <t xml:space="preserve">    Dépôt d'Argent (Cash In)</t>
  </si>
  <si>
    <t xml:space="preserve">    Retrait D'Argent (Cash Out) </t>
  </si>
  <si>
    <t xml:space="preserve">    Envoi d'Argent </t>
  </si>
  <si>
    <t xml:space="preserve">    Réception d'Argent</t>
  </si>
  <si>
    <t xml:space="preserve">    Paiement des Services</t>
  </si>
  <si>
    <t xml:space="preserve">    Achat Crédit</t>
  </si>
  <si>
    <t xml:space="preserve">    Transfert Banque vers Mobile Money</t>
  </si>
  <si>
    <t xml:space="preserve">    Transfert  Mobile Money vers Banque </t>
  </si>
  <si>
    <t>Valeur Totale des Transactions (000)</t>
  </si>
  <si>
    <t xml:space="preserve">     Valeur Dépôt d'Argent (Cash In)</t>
  </si>
  <si>
    <t xml:space="preserve">     Valeur Retrait D'Argent (Cash Out) </t>
  </si>
  <si>
    <t xml:space="preserve">     Valeur Réception d'Argent</t>
  </si>
  <si>
    <t xml:space="preserve">     Valeur Paiement des Services</t>
  </si>
  <si>
    <t xml:space="preserve">     Valeur Achat Crédit</t>
  </si>
  <si>
    <t xml:space="preserve">    Valeur Transfert Banque vers Mobile Money</t>
  </si>
  <si>
    <t xml:space="preserve">    Valeur Transfert  Mobile Money vers Banque </t>
  </si>
  <si>
    <t>Total Revenus (000)</t>
  </si>
  <si>
    <t xml:space="preserve">     Revenus Dépôt d'Argent (Cash In)</t>
  </si>
  <si>
    <t xml:space="preserve">     Revenus Retrait D'Argent (Cash Out) </t>
  </si>
  <si>
    <t xml:space="preserve">     Revenus Réception d'Argent</t>
  </si>
  <si>
    <t xml:space="preserve">     Revenus Paiement des Services</t>
  </si>
  <si>
    <t xml:space="preserve">     Revenus Achat Crédit</t>
  </si>
  <si>
    <t xml:space="preserve">    Revenus Transfert Banque vers Mobile Money</t>
  </si>
  <si>
    <t xml:space="preserve">    Revenus Transfert  Mobile Money vers Banque </t>
  </si>
  <si>
    <t>ARPU</t>
  </si>
  <si>
    <t xml:space="preserve">    ARPU Dépôt d'Argent (Cash In)</t>
  </si>
  <si>
    <t xml:space="preserve">    ARPU Retrait D'Argent (Cash Out)</t>
  </si>
  <si>
    <t xml:space="preserve">    ARPU Envoi d'Argent </t>
  </si>
  <si>
    <t xml:space="preserve">    ARPU Réception d'Argent</t>
  </si>
  <si>
    <t xml:space="preserve">    ARPU Paiement des Services</t>
  </si>
  <si>
    <t xml:space="preserve">    ARPU Achat Crédit</t>
  </si>
  <si>
    <t xml:space="preserve">    ARPU Transfert Banque vers Mobile Money</t>
  </si>
  <si>
    <t xml:space="preserve">    ARPU Transfert  Mobile Money vers Banque </t>
  </si>
  <si>
    <t>Nombre moyen de transactions/utilisateur</t>
  </si>
  <si>
    <t xml:space="preserve">    Retrait D'Argent (Cash Out)</t>
  </si>
  <si>
    <r>
      <rPr>
        <sz val="11"/>
        <color theme="1"/>
        <rFont val="Calibri"/>
        <family val="2"/>
        <scheme val="minor"/>
      </rPr>
      <t xml:space="preserve">     Volume Envoi d'Argent</t>
    </r>
    <r>
      <rPr>
        <b/>
        <sz val="11"/>
        <color indexed="60"/>
        <rFont val="Calibri"/>
        <family val="2"/>
      </rPr>
      <t xml:space="preserve"> </t>
    </r>
  </si>
  <si>
    <r>
      <rPr>
        <sz val="11"/>
        <color theme="1"/>
        <rFont val="Calibri"/>
        <family val="2"/>
        <scheme val="minor"/>
      </rPr>
      <t xml:space="preserve">    Envoi d'Argent</t>
    </r>
    <r>
      <rPr>
        <b/>
        <sz val="11"/>
        <color indexed="60"/>
        <rFont val="Calibri"/>
        <family val="2"/>
      </rPr>
      <t xml:space="preserve"> </t>
    </r>
  </si>
  <si>
    <r>
      <rPr>
        <sz val="11"/>
        <color theme="1"/>
        <rFont val="Calibri"/>
        <family val="2"/>
        <scheme val="minor"/>
      </rPr>
      <t xml:space="preserve">     Valeur Envoi d'Argent</t>
    </r>
    <r>
      <rPr>
        <b/>
        <sz val="11"/>
        <color indexed="60"/>
        <rFont val="Calibri"/>
        <family val="2"/>
      </rPr>
      <t xml:space="preserve"> </t>
    </r>
  </si>
  <si>
    <r>
      <rPr>
        <sz val="11"/>
        <color theme="1"/>
        <rFont val="Calibri"/>
        <family val="2"/>
        <scheme val="minor"/>
      </rPr>
      <t xml:space="preserve">     Revenus Envoi d'Argent</t>
    </r>
    <r>
      <rPr>
        <b/>
        <sz val="11"/>
        <color indexed="60"/>
        <rFont val="Calibri"/>
        <family val="2"/>
      </rPr>
      <t xml:space="preserve"> </t>
    </r>
  </si>
  <si>
    <t>AIRTEL</t>
  </si>
  <si>
    <t>MTN</t>
  </si>
  <si>
    <r>
      <t xml:space="preserve">Parts de Marché </t>
    </r>
    <r>
      <rPr>
        <b/>
        <sz val="11"/>
        <color rgb="FFC00000"/>
        <rFont val="Calibri"/>
        <family val="2"/>
      </rPr>
      <t>Abonnés Enregistrés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</si>
  <si>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>Parts de Marché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</rPr>
      <t>Abonnés actifs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</si>
  <si>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Volume Total des Transactions (000)</t>
  </si>
  <si>
    <t>AITEL</t>
  </si>
  <si>
    <r>
      <t xml:space="preserve">Parts de Marché Vol. Total </t>
    </r>
    <r>
      <rPr>
        <b/>
        <sz val="11"/>
        <color indexed="60"/>
        <rFont val="Calibri"/>
        <family val="2"/>
      </rPr>
      <t>transactions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</si>
  <si>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AIRTTEL</t>
  </si>
  <si>
    <t>Volume Dépôt d'Argent (Cash In) (000)</t>
  </si>
  <si>
    <r>
      <t xml:space="preserve">Parts de Marché Vol. </t>
    </r>
    <r>
      <rPr>
        <b/>
        <sz val="11"/>
        <color rgb="FFC00000"/>
        <rFont val="Calibri"/>
        <family val="2"/>
      </rPr>
      <t>Dépôt d'Argent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</si>
  <si>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Volume Retrait D'Argent (Cash Out) (000)</t>
  </si>
  <si>
    <r>
      <t xml:space="preserve">Parts de Marché Vol. </t>
    </r>
    <r>
      <rPr>
        <b/>
        <sz val="11"/>
        <color rgb="FFC00000"/>
        <rFont val="Calibri"/>
        <family val="2"/>
      </rPr>
      <t>Retrait d'Argent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</si>
  <si>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Volume Envoi d'Argent (000)</t>
  </si>
  <si>
    <r>
      <t xml:space="preserve">Parts de Marché Vol. </t>
    </r>
    <r>
      <rPr>
        <b/>
        <sz val="11"/>
        <color rgb="FFC00000"/>
        <rFont val="Calibri"/>
        <family val="2"/>
      </rPr>
      <t>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</si>
  <si>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Volume Réception d'Argent (000)</t>
  </si>
  <si>
    <t>Volume Paiement des Services (000)</t>
  </si>
  <si>
    <r>
      <t xml:space="preserve">Parts de Marché Vol. </t>
    </r>
    <r>
      <rPr>
        <b/>
        <sz val="11"/>
        <color rgb="FFC00000"/>
        <rFont val="Calibri"/>
        <family val="2"/>
      </rPr>
      <t>Paiement des Services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</si>
  <si>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Volume Achat crédit (000)</t>
  </si>
  <si>
    <r>
      <t xml:space="preserve">Parts de Marché Vol. </t>
    </r>
    <r>
      <rPr>
        <b/>
        <sz val="11"/>
        <color rgb="FFC00000"/>
        <rFont val="Calibri"/>
        <family val="2"/>
        <scheme val="minor"/>
      </rPr>
      <t>Achat crédit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</si>
  <si>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Volume Transfert Banque vers Mobile Money (000)</t>
  </si>
  <si>
    <r>
      <t>Parts de Marché Vol.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</rPr>
      <t>Transfert Banque/Mobile Money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</si>
  <si>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Transfert  Mobile Money vers Banque (000)</t>
  </si>
  <si>
    <r>
      <t xml:space="preserve">Parts de Marché Vol. </t>
    </r>
    <r>
      <rPr>
        <b/>
        <sz val="11"/>
        <color rgb="FFC00000"/>
        <rFont val="Calibri"/>
        <family val="2"/>
      </rPr>
      <t>Transfert Banque/Mobile Money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</si>
  <si>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r>
      <t xml:space="preserve">Parts de Marché </t>
    </r>
    <r>
      <rPr>
        <b/>
        <sz val="11"/>
        <color indexed="60"/>
        <rFont val="Calibri"/>
        <family val="2"/>
      </rPr>
      <t>Valeur transactions</t>
    </r>
    <r>
      <rPr>
        <sz val="11"/>
        <color theme="1"/>
        <rFont val="Calibri"/>
        <family val="2"/>
        <scheme val="minor"/>
      </rPr>
      <t xml:space="preserve"> (%)</t>
    </r>
  </si>
  <si>
    <t>Valeur Dépôt d'Argent (Cash In) (000)</t>
  </si>
  <si>
    <r>
      <t xml:space="preserve">Parts de Marché Val. </t>
    </r>
    <r>
      <rPr>
        <sz val="11"/>
        <rFont val="Calibri"/>
        <family val="2"/>
      </rPr>
      <t>Dépôt d'Argent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</si>
  <si>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Valeur Retrait D'Argent (Cash Out) (000)</t>
  </si>
  <si>
    <r>
      <rPr>
        <sz val="11"/>
        <color theme="1"/>
        <rFont val="Calibri"/>
        <family val="2"/>
        <scheme val="minor"/>
      </rPr>
      <t>Valeur 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(000)</t>
    </r>
  </si>
  <si>
    <r>
      <t xml:space="preserve">Parts de Marché Val. </t>
    </r>
    <r>
      <rPr>
        <sz val="11"/>
        <rFont val="Calibri"/>
        <family val="2"/>
      </rPr>
      <t>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</si>
  <si>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Valeur Réception d'Argent (000)</t>
  </si>
  <si>
    <r>
      <t xml:space="preserve">Parts de Marché Val. </t>
    </r>
    <r>
      <rPr>
        <sz val="11"/>
        <rFont val="Calibri"/>
        <family val="2"/>
      </rPr>
      <t>Réception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</si>
  <si>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Valeur Paiement des services (000)</t>
  </si>
  <si>
    <r>
      <t xml:space="preserve">Parts de Marché Val. </t>
    </r>
    <r>
      <rPr>
        <sz val="11"/>
        <rFont val="Calibri"/>
        <family val="2"/>
      </rPr>
      <t>Paiement des Services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</si>
  <si>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Valeur Achat Crédit (000)</t>
  </si>
  <si>
    <r>
      <t xml:space="preserve">Parts de Marché Val. </t>
    </r>
    <r>
      <rPr>
        <sz val="11"/>
        <rFont val="Calibri"/>
        <family val="2"/>
      </rPr>
      <t>Achat de Crédit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</si>
  <si>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Valeur Transfert Banque vers Mobile Money (000)</t>
  </si>
  <si>
    <t>Parts de Marché Val. Transfert Banque/Mobile Money (%)</t>
  </si>
  <si>
    <t>Valeur Transfert Mobile Money vers Banque (000)</t>
  </si>
  <si>
    <r>
      <t xml:space="preserve">Parts de Marché Val. </t>
    </r>
    <r>
      <rPr>
        <sz val="9"/>
        <rFont val="Calibri"/>
        <family val="2"/>
      </rPr>
      <t>Transfert MobileMoney/Banque</t>
    </r>
    <r>
      <rPr>
        <b/>
        <sz val="9"/>
        <color indexed="60"/>
        <rFont val="Calibri"/>
        <family val="2"/>
      </rPr>
      <t xml:space="preserve"> </t>
    </r>
    <r>
      <rPr>
        <sz val="9"/>
        <rFont val="Calibri"/>
        <family val="2"/>
      </rPr>
      <t>(%)</t>
    </r>
  </si>
  <si>
    <t>Total Revenus Opérateur (000)</t>
  </si>
  <si>
    <r>
      <t xml:space="preserve">Parts de Marché Total </t>
    </r>
    <r>
      <rPr>
        <b/>
        <sz val="11"/>
        <color indexed="60"/>
        <rFont val="Calibri"/>
        <family val="2"/>
      </rPr>
      <t xml:space="preserve">Revenus </t>
    </r>
    <r>
      <rPr>
        <sz val="11"/>
        <color theme="1"/>
        <rFont val="Calibri"/>
        <family val="2"/>
        <scheme val="minor"/>
      </rPr>
      <t>(%)</t>
    </r>
  </si>
  <si>
    <t>Revenus Dépôt d'Argent (Cash In) (000)</t>
  </si>
  <si>
    <r>
      <t xml:space="preserve">Parts de Marché Rev. </t>
    </r>
    <r>
      <rPr>
        <b/>
        <sz val="11"/>
        <color rgb="FFC00000"/>
        <rFont val="Calibri"/>
        <family val="2"/>
      </rPr>
      <t>Dépôt d'Argent</t>
    </r>
    <r>
      <rPr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</si>
  <si>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Revenus Retrait D'Argent (Cash Out) (000)</t>
  </si>
  <si>
    <r>
      <rPr>
        <sz val="11"/>
        <color theme="1"/>
        <rFont val="Calibri"/>
        <family val="2"/>
        <scheme val="minor"/>
      </rPr>
      <t>Revenus 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(000)</t>
    </r>
  </si>
  <si>
    <r>
      <t>Parts de Marché Rev.</t>
    </r>
    <r>
      <rPr>
        <b/>
        <sz val="11"/>
        <color rgb="FFC000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</rPr>
      <t>Envoi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</si>
  <si>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Revenus Réception d'Argent (000)</t>
  </si>
  <si>
    <r>
      <t xml:space="preserve">Parts de Marché Rev. </t>
    </r>
    <r>
      <rPr>
        <b/>
        <sz val="11"/>
        <color rgb="FFC00000"/>
        <rFont val="Calibri"/>
        <family val="2"/>
      </rPr>
      <t>Réception d'Argent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</si>
  <si>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Revenus Paiement des services (000)</t>
  </si>
  <si>
    <r>
      <t xml:space="preserve">Parts de Marché Rev. </t>
    </r>
    <r>
      <rPr>
        <b/>
        <sz val="11"/>
        <color rgb="FFC00000"/>
        <rFont val="Calibri"/>
        <family val="2"/>
      </rPr>
      <t>Paiement des Services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</si>
  <si>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Revenus Achat Crédit (000)</t>
  </si>
  <si>
    <r>
      <t xml:space="preserve">Parts de Marché Rev. </t>
    </r>
    <r>
      <rPr>
        <b/>
        <sz val="11"/>
        <color rgb="FFC00000"/>
        <rFont val="Calibri"/>
        <family val="2"/>
      </rPr>
      <t>Achat de Crédit</t>
    </r>
    <r>
      <rPr>
        <b/>
        <sz val="11"/>
        <color indexed="60"/>
        <rFont val="Calibri"/>
        <family val="2"/>
      </rPr>
      <t xml:space="preserve"> </t>
    </r>
    <r>
      <rPr>
        <sz val="11"/>
        <rFont val="Calibri"/>
        <family val="2"/>
      </rPr>
      <t>(%)</t>
    </r>
  </si>
  <si>
    <t>Revenus Transfert Banque vers Mobile Money (000)</t>
  </si>
  <si>
    <r>
      <t xml:space="preserve">Parts de Marché Rev. </t>
    </r>
    <r>
      <rPr>
        <b/>
        <sz val="11"/>
        <color rgb="FFC00000"/>
        <rFont val="Calibri"/>
        <family val="2"/>
        <scheme val="minor"/>
      </rPr>
      <t>Transfert Banque vers Mobile Money</t>
    </r>
    <r>
      <rPr>
        <b/>
        <sz val="9"/>
        <color indexed="60"/>
        <rFont val="Calibri"/>
        <family val="2"/>
      </rPr>
      <t xml:space="preserve"> (%)</t>
    </r>
  </si>
  <si>
    <t>Revenus Transfert Mobile Money vers Banque</t>
  </si>
  <si>
    <r>
      <t xml:space="preserve">Parts de Marché Rev. </t>
    </r>
    <r>
      <rPr>
        <b/>
        <sz val="11"/>
        <color rgb="FFC00000"/>
        <rFont val="Calibri"/>
        <family val="2"/>
        <scheme val="minor"/>
      </rPr>
      <t>Transfert Mobile Money/Banque</t>
    </r>
    <r>
      <rPr>
        <sz val="11"/>
        <color theme="1"/>
        <rFont val="Calibri"/>
        <family val="2"/>
        <scheme val="minor"/>
      </rPr>
      <t xml:space="preserve"> (%)</t>
    </r>
  </si>
  <si>
    <t xml:space="preserve">Mois </t>
  </si>
  <si>
    <t>Dépôt d'Argent (Cash In)</t>
  </si>
  <si>
    <t xml:space="preserve">Retrait D'Argent (Cash Out) </t>
  </si>
  <si>
    <r>
      <rPr>
        <sz val="11"/>
        <color theme="1"/>
        <rFont val="Calibri"/>
        <family val="2"/>
        <scheme val="minor"/>
      </rPr>
      <t>Envoi d'Argent</t>
    </r>
    <r>
      <rPr>
        <b/>
        <sz val="11"/>
        <color indexed="60"/>
        <rFont val="Calibri"/>
        <family val="2"/>
      </rPr>
      <t xml:space="preserve"> </t>
    </r>
  </si>
  <si>
    <t>Réception d'Argent</t>
  </si>
  <si>
    <t>Paiement des Services</t>
  </si>
  <si>
    <t>Achat Crédit</t>
  </si>
  <si>
    <t>Transfert Banque vers Mobile Money</t>
  </si>
  <si>
    <t xml:space="preserve">Transfert  Mobile Money vers Banque </t>
  </si>
  <si>
    <t xml:space="preserve">Nombre Total  de Transactions </t>
  </si>
  <si>
    <t>Valeur Totale des Revenus (000)</t>
  </si>
  <si>
    <t>1. En termes d’abonnés (Nombre Utilisateurs de l’argent mobile : Comptes enregistrés et Comptes actifs)</t>
  </si>
  <si>
    <t>Parts de Marchés en termes d'abonnés actifs</t>
  </si>
  <si>
    <t>2. En termes de revenu (Valeur des commissions)</t>
  </si>
  <si>
    <t>3. En termes de valeur des transactions</t>
  </si>
  <si>
    <t>4. En termes de volume des transactions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</si>
</sst>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[$-40C]mmm\-yy;@"/>
    <numFmt numFmtId="165" formatCode="_-* #,##0\ _€_-;\-* #,##0\ _€_-;_-* &quot;-&quot;??\ _€_-;_-@_-"/>
    <numFmt numFmtId="166" formatCode="_(* #,##0_);_(* \(#,##0\);_(* &quot;-&quot;_);_(@_)"/>
    <numFmt numFmtId="170" formatCode="[$-40C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60"/>
      <name val="Calibri"/>
      <family val="2"/>
    </font>
    <font>
      <sz val="1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C00000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</font>
    <font>
      <b/>
      <sz val="9"/>
      <color indexed="60"/>
      <name val="Calibri"/>
      <family val="2"/>
    </font>
    <font>
      <i/>
      <sz val="8"/>
      <color theme="1"/>
      <name val="Calibri"/>
      <family val="2"/>
      <scheme val="minor"/>
    </font>
    <font>
      <i/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ill="1"/>
    <xf numFmtId="0" fontId="0" fillId="0" borderId="1" xfId="0" applyBorder="1"/>
    <xf numFmtId="0" fontId="4" fillId="0" borderId="3" xfId="0" applyFont="1" applyFill="1" applyBorder="1"/>
    <xf numFmtId="0" fontId="0" fillId="0" borderId="0" xfId="0" applyFill="1" applyBorder="1"/>
    <xf numFmtId="165" fontId="2" fillId="0" borderId="2" xfId="1" applyNumberFormat="1" applyFont="1" applyBorder="1"/>
    <xf numFmtId="165" fontId="0" fillId="0" borderId="0" xfId="1" applyNumberFormat="1" applyFont="1"/>
    <xf numFmtId="9" fontId="5" fillId="2" borderId="0" xfId="2" applyNumberFormat="1" applyFont="1" applyFill="1"/>
    <xf numFmtId="165" fontId="0" fillId="3" borderId="6" xfId="1" applyNumberFormat="1" applyFont="1" applyFill="1" applyBorder="1"/>
    <xf numFmtId="0" fontId="0" fillId="2" borderId="1" xfId="0" applyFill="1" applyBorder="1" applyAlignment="1">
      <alignment horizontal="left" indent="1"/>
    </xf>
    <xf numFmtId="3" fontId="6" fillId="4" borderId="7" xfId="3" applyNumberFormat="1" applyFont="1" applyFill="1" applyBorder="1"/>
    <xf numFmtId="0" fontId="2" fillId="2" borderId="1" xfId="0" applyFont="1" applyFill="1" applyBorder="1" applyAlignment="1">
      <alignment horizontal="left" indent="1"/>
    </xf>
    <xf numFmtId="0" fontId="0" fillId="2" borderId="1" xfId="0" applyFont="1" applyFill="1" applyBorder="1" applyAlignment="1">
      <alignment horizontal="left" indent="1"/>
    </xf>
    <xf numFmtId="0" fontId="0" fillId="0" borderId="1" xfId="0" applyFont="1" applyFill="1" applyBorder="1" applyAlignment="1">
      <alignment horizontal="left" indent="1"/>
    </xf>
    <xf numFmtId="3" fontId="6" fillId="0" borderId="0" xfId="3" applyNumberFormat="1" applyFont="1" applyFill="1" applyBorder="1"/>
    <xf numFmtId="9" fontId="1" fillId="2" borderId="0" xfId="2" applyFont="1" applyFill="1"/>
    <xf numFmtId="0" fontId="2" fillId="3" borderId="8" xfId="0" applyFont="1" applyFill="1" applyBorder="1"/>
    <xf numFmtId="166" fontId="2" fillId="2" borderId="2" xfId="0" applyNumberFormat="1" applyFont="1" applyFill="1" applyBorder="1"/>
    <xf numFmtId="166" fontId="0" fillId="2" borderId="0" xfId="0" applyNumberFormat="1" applyFill="1"/>
    <xf numFmtId="0" fontId="2" fillId="2" borderId="9" xfId="0" applyFont="1" applyFill="1" applyBorder="1" applyAlignment="1">
      <alignment horizontal="left" indent="1"/>
    </xf>
    <xf numFmtId="165" fontId="0" fillId="0" borderId="2" xfId="1" applyNumberFormat="1" applyFont="1" applyBorder="1"/>
    <xf numFmtId="0" fontId="4" fillId="0" borderId="11" xfId="0" applyFont="1" applyFill="1" applyBorder="1"/>
    <xf numFmtId="164" fontId="0" fillId="0" borderId="10" xfId="0" applyNumberFormat="1" applyBorder="1"/>
    <xf numFmtId="3" fontId="6" fillId="4" borderId="12" xfId="3" applyNumberFormat="1" applyFont="1" applyFill="1" applyBorder="1"/>
    <xf numFmtId="0" fontId="3" fillId="2" borderId="1" xfId="0" applyFont="1" applyFill="1" applyBorder="1"/>
    <xf numFmtId="0" fontId="5" fillId="2" borderId="1" xfId="0" applyFont="1" applyFill="1" applyBorder="1" applyAlignment="1">
      <alignment horizontal="left" indent="15"/>
    </xf>
    <xf numFmtId="0" fontId="5" fillId="2" borderId="9" xfId="0" applyFont="1" applyFill="1" applyBorder="1" applyAlignment="1">
      <alignment horizontal="left" indent="15"/>
    </xf>
    <xf numFmtId="0" fontId="2" fillId="3" borderId="5" xfId="0" applyFont="1" applyFill="1" applyBorder="1"/>
    <xf numFmtId="0" fontId="8" fillId="2" borderId="1" xfId="0" applyFont="1" applyFill="1" applyBorder="1" applyAlignment="1">
      <alignment horizontal="left" indent="1"/>
    </xf>
    <xf numFmtId="0" fontId="9" fillId="2" borderId="9" xfId="0" applyFont="1" applyFill="1" applyBorder="1"/>
    <xf numFmtId="0" fontId="2" fillId="0" borderId="2" xfId="0" applyFont="1" applyFill="1" applyBorder="1"/>
    <xf numFmtId="164" fontId="2" fillId="0" borderId="4" xfId="0" applyNumberFormat="1" applyFont="1" applyBorder="1"/>
    <xf numFmtId="0" fontId="2" fillId="0" borderId="0" xfId="0" applyFont="1"/>
    <xf numFmtId="164" fontId="0" fillId="0" borderId="0" xfId="0" applyNumberFormat="1"/>
    <xf numFmtId="43" fontId="0" fillId="0" borderId="0" xfId="1" applyFont="1"/>
    <xf numFmtId="9" fontId="0" fillId="0" borderId="0" xfId="2" applyFont="1"/>
    <xf numFmtId="0" fontId="15" fillId="0" borderId="0" xfId="0" applyFont="1" applyFill="1"/>
    <xf numFmtId="43" fontId="0" fillId="0" borderId="2" xfId="1" applyFont="1" applyBorder="1"/>
    <xf numFmtId="0" fontId="0" fillId="2" borderId="9" xfId="0" applyFont="1" applyFill="1" applyBorder="1" applyAlignment="1">
      <alignment horizontal="left" indent="1"/>
    </xf>
    <xf numFmtId="165" fontId="0" fillId="0" borderId="0" xfId="1" applyNumberFormat="1" applyFont="1" applyBorder="1"/>
    <xf numFmtId="43" fontId="0" fillId="0" borderId="0" xfId="1" applyFont="1" applyBorder="1"/>
    <xf numFmtId="9" fontId="0" fillId="0" borderId="0" xfId="2" applyFont="1" applyBorder="1"/>
    <xf numFmtId="0" fontId="10" fillId="2" borderId="1" xfId="0" applyFont="1" applyFill="1" applyBorder="1" applyAlignment="1">
      <alignment horizontal="left" indent="15"/>
    </xf>
    <xf numFmtId="9" fontId="0" fillId="0" borderId="0" xfId="1" applyNumberFormat="1" applyFont="1"/>
    <xf numFmtId="0" fontId="0" fillId="0" borderId="2" xfId="0" applyBorder="1"/>
    <xf numFmtId="165" fontId="1" fillId="0" borderId="2" xfId="1" applyNumberFormat="1" applyFont="1" applyBorder="1"/>
    <xf numFmtId="0" fontId="9" fillId="0" borderId="3" xfId="0" applyFont="1" applyFill="1" applyBorder="1"/>
    <xf numFmtId="0" fontId="2" fillId="0" borderId="9" xfId="0" applyFont="1" applyFill="1" applyBorder="1" applyAlignment="1">
      <alignment horizontal="left" indent="1"/>
    </xf>
    <xf numFmtId="0" fontId="15" fillId="0" borderId="5" xfId="0" applyFont="1" applyFill="1" applyBorder="1"/>
    <xf numFmtId="0" fontId="2" fillId="2" borderId="1" xfId="0" applyFont="1" applyFill="1" applyBorder="1"/>
    <xf numFmtId="0" fontId="0" fillId="0" borderId="9" xfId="0" applyFill="1" applyBorder="1" applyAlignment="1">
      <alignment horizontal="left" indent="1"/>
    </xf>
    <xf numFmtId="0" fontId="0" fillId="2" borderId="9" xfId="0" applyFill="1" applyBorder="1" applyAlignment="1">
      <alignment horizontal="left" indent="1"/>
    </xf>
    <xf numFmtId="0" fontId="0" fillId="2" borderId="1" xfId="0" applyFill="1" applyBorder="1"/>
    <xf numFmtId="0" fontId="0" fillId="0" borderId="9" xfId="0" applyBorder="1"/>
    <xf numFmtId="0" fontId="15" fillId="0" borderId="9" xfId="0" applyFont="1" applyFill="1" applyBorder="1"/>
    <xf numFmtId="164" fontId="2" fillId="0" borderId="4" xfId="0" applyNumberFormat="1" applyFont="1" applyFill="1" applyBorder="1"/>
    <xf numFmtId="0" fontId="0" fillId="0" borderId="0" xfId="0" applyBorder="1"/>
    <xf numFmtId="165" fontId="0" fillId="0" borderId="0" xfId="0" applyNumberFormat="1"/>
    <xf numFmtId="165" fontId="10" fillId="2" borderId="1" xfId="0" applyNumberFormat="1" applyFont="1" applyFill="1" applyBorder="1" applyAlignment="1">
      <alignment horizontal="left" indent="15"/>
    </xf>
    <xf numFmtId="0" fontId="0" fillId="5" borderId="0" xfId="0" applyFill="1"/>
    <xf numFmtId="170" fontId="0" fillId="5" borderId="4" xfId="0" applyNumberFormat="1" applyFill="1" applyBorder="1" applyAlignment="1">
      <alignment horizontal="left" vertical="center"/>
    </xf>
    <xf numFmtId="0" fontId="0" fillId="0" borderId="4" xfId="0" applyBorder="1"/>
    <xf numFmtId="0" fontId="0" fillId="2" borderId="13" xfId="0" applyFill="1" applyBorder="1" applyAlignment="1">
      <alignment horizontal="left" indent="1"/>
    </xf>
    <xf numFmtId="0" fontId="0" fillId="6" borderId="14" xfId="0" applyFill="1" applyBorder="1" applyAlignment="1">
      <alignment horizontal="left" indent="1"/>
    </xf>
    <xf numFmtId="0" fontId="2" fillId="6" borderId="14" xfId="0" applyFont="1" applyFill="1" applyBorder="1" applyAlignment="1">
      <alignment horizontal="left" indent="1"/>
    </xf>
    <xf numFmtId="0" fontId="0" fillId="6" borderId="14" xfId="0" applyFont="1" applyFill="1" applyBorder="1" applyAlignment="1">
      <alignment horizontal="left" indent="1"/>
    </xf>
    <xf numFmtId="0" fontId="15" fillId="7" borderId="15" xfId="0" applyFont="1" applyFill="1" applyBorder="1"/>
    <xf numFmtId="165" fontId="15" fillId="7" borderId="15" xfId="1" applyNumberFormat="1" applyFont="1" applyFill="1" applyBorder="1"/>
    <xf numFmtId="0" fontId="10" fillId="2" borderId="16" xfId="0" applyFont="1" applyFill="1" applyBorder="1" applyAlignment="1">
      <alignment horizontal="left" indent="15"/>
    </xf>
    <xf numFmtId="165" fontId="0" fillId="0" borderId="17" xfId="1" applyNumberFormat="1" applyFont="1" applyBorder="1"/>
    <xf numFmtId="0" fontId="2" fillId="2" borderId="16" xfId="0" applyFont="1" applyFill="1" applyBorder="1"/>
    <xf numFmtId="165" fontId="0" fillId="0" borderId="18" xfId="1" applyNumberFormat="1" applyFont="1" applyBorder="1"/>
    <xf numFmtId="165" fontId="0" fillId="0" borderId="19" xfId="1" applyNumberFormat="1" applyFont="1" applyBorder="1"/>
    <xf numFmtId="0" fontId="15" fillId="7" borderId="8" xfId="0" applyFont="1" applyFill="1" applyBorder="1"/>
    <xf numFmtId="165" fontId="15" fillId="7" borderId="8" xfId="1" applyNumberFormat="1" applyFont="1" applyFill="1" applyBorder="1"/>
    <xf numFmtId="0" fontId="18" fillId="0" borderId="16" xfId="0" applyFont="1" applyFill="1" applyBorder="1" applyAlignment="1">
      <alignment horizontal="right" indent="1"/>
    </xf>
    <xf numFmtId="165" fontId="15" fillId="0" borderId="18" xfId="1" applyNumberFormat="1" applyFont="1" applyFill="1" applyBorder="1"/>
    <xf numFmtId="10" fontId="19" fillId="0" borderId="18" xfId="2" applyNumberFormat="1" applyFont="1" applyFill="1" applyBorder="1"/>
    <xf numFmtId="0" fontId="0" fillId="2" borderId="16" xfId="0" applyFill="1" applyBorder="1" applyAlignment="1">
      <alignment horizontal="left" indent="1"/>
    </xf>
    <xf numFmtId="0" fontId="15" fillId="0" borderId="16" xfId="0" applyFont="1" applyFill="1" applyBorder="1"/>
    <xf numFmtId="0" fontId="10" fillId="2" borderId="20" xfId="0" applyFont="1" applyFill="1" applyBorder="1" applyAlignment="1">
      <alignment horizontal="left" indent="15"/>
    </xf>
    <xf numFmtId="165" fontId="0" fillId="0" borderId="15" xfId="1" applyNumberFormat="1" applyFont="1" applyBorder="1"/>
  </cellXfs>
  <cellStyles count="4">
    <cellStyle name="Milliers" xfId="1" builtinId="3"/>
    <cellStyle name="Normal" xfId="0" builtinId="0"/>
    <cellStyle name="Percent 2" xfId="3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Nombre d' abonné Mobile Money enregistrés</a:t>
            </a:r>
            <a:r>
              <a:rPr lang="fr-FR" b="1" baseline="0"/>
              <a:t> et actifs</a:t>
            </a:r>
          </a:p>
          <a:p>
            <a:pPr>
              <a:defRPr/>
            </a:pPr>
            <a:r>
              <a:rPr lang="fr-FR" b="1" baseline="0"/>
              <a:t>(Milliers)</a:t>
            </a:r>
            <a:endParaRPr lang="fr-FR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areaChart>
        <c:grouping val="standard"/>
        <c:varyColors val="0"/>
        <c:ser>
          <c:idx val="1"/>
          <c:order val="0"/>
          <c:tx>
            <c:v>Abonnés Enregistrés (000)</c:v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DD-4A57-9EE9-38EA14354EB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DD-4A57-9EE9-38EA14354EB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DD-4A57-9EE9-38EA14354EB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DD-4A57-9EE9-38EA14354EB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DD-4A57-9EE9-38EA14354EBE}"/>
                </c:ext>
              </c:extLst>
            </c:dLbl>
            <c:dLbl>
              <c:idx val="5"/>
              <c:layout>
                <c:manualLayout>
                  <c:x val="-4.7252175201553739E-2"/>
                  <c:y val="-0.134259259259259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C766E57-A190-427D-9974-216FEEB795A6}" type="VALUE">
                      <a:rPr lang="en-US" sz="1100" b="1" i="0" baseline="0">
                        <a:solidFill>
                          <a:schemeClr val="bg1"/>
                        </a:solidFill>
                      </a:rPr>
                      <a:pPr>
                        <a:defRPr sz="1000" b="1"/>
                      </a:pPr>
                      <a:t>[VALEUR]</a:t>
                    </a:fld>
                    <a:endParaRPr lang="fr-FR"/>
                  </a:p>
                </c:rich>
              </c:tx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1DD-4A57-9EE9-38EA14354E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sept.-18</c:v>
              </c:pt>
              <c:pt idx="1">
                <c:v>oct.-18</c:v>
              </c:pt>
              <c:pt idx="2">
                <c:v>nov.-18</c:v>
              </c:pt>
              <c:pt idx="3">
                <c:v>déc.-18</c:v>
              </c:pt>
              <c:pt idx="4">
                <c:v>janv.-19</c:v>
              </c:pt>
              <c:pt idx="5">
                <c:v>févr.-19</c:v>
              </c:pt>
            </c:strLit>
          </c:cat>
          <c:val>
            <c:numLit>
              <c:formatCode>_-* #\ ##0\ _€_-;\-* #\ ##0\ _€_-;_-* "-"??\ _€_-;_-@_-</c:formatCode>
              <c:ptCount val="6"/>
              <c:pt idx="0">
                <c:v>4186.3209999999999</c:v>
              </c:pt>
              <c:pt idx="1">
                <c:v>4322.6270000000004</c:v>
              </c:pt>
              <c:pt idx="2">
                <c:v>4493.34</c:v>
              </c:pt>
              <c:pt idx="3">
                <c:v>4644.5619999999999</c:v>
              </c:pt>
              <c:pt idx="4">
                <c:v>4527.3590000000004</c:v>
              </c:pt>
              <c:pt idx="5">
                <c:v>4647.2510000000002</c:v>
              </c:pt>
            </c:numLit>
          </c:val>
          <c:extLst>
            <c:ext xmlns:c16="http://schemas.microsoft.com/office/drawing/2014/chart" uri="{C3380CC4-5D6E-409C-BE32-E72D297353CC}">
              <c16:uniqueId val="{00000006-B1DD-4A57-9EE9-38EA14354EBE}"/>
            </c:ext>
          </c:extLst>
        </c:ser>
        <c:ser>
          <c:idx val="3"/>
          <c:order val="1"/>
          <c:tx>
            <c:v>Abonnés Actifs (000)</c:v>
          </c:tx>
          <c:spPr>
            <a:solidFill>
              <a:srgbClr val="FF0000"/>
            </a:solidFill>
            <a:ln>
              <a:noFill/>
            </a:ln>
            <a:effectLst/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DD-4A57-9EE9-38EA14354EB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DD-4A57-9EE9-38EA14354EB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DD-4A57-9EE9-38EA14354EB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DD-4A57-9EE9-38EA14354EB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DD-4A57-9EE9-38EA14354EBE}"/>
                </c:ext>
              </c:extLst>
            </c:dLbl>
            <c:dLbl>
              <c:idx val="5"/>
              <c:layout>
                <c:manualLayout>
                  <c:x val="-3.4925520801148344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7EF5404-19AC-4D43-BBC9-DF36451A51EB}" type="VALUE">
                      <a:rPr lang="en-US" sz="1100" b="1">
                        <a:solidFill>
                          <a:schemeClr val="bg1"/>
                        </a:solidFill>
                      </a:rPr>
                      <a:pPr>
                        <a:defRPr sz="1200"/>
                      </a:pPr>
                      <a:t>[VALEUR]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B1DD-4A57-9EE9-38EA14354E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6"/>
              <c:pt idx="0">
                <c:v>sept.-18</c:v>
              </c:pt>
              <c:pt idx="1">
                <c:v>oct.-18</c:v>
              </c:pt>
              <c:pt idx="2">
                <c:v>nov.-18</c:v>
              </c:pt>
              <c:pt idx="3">
                <c:v>déc.-18</c:v>
              </c:pt>
              <c:pt idx="4">
                <c:v>janv.-19</c:v>
              </c:pt>
              <c:pt idx="5">
                <c:v>févr.-19</c:v>
              </c:pt>
            </c:strLit>
          </c:cat>
          <c:val>
            <c:numLit>
              <c:formatCode>_-* #\ ##0\ _€_-;\-* #\ ##0\ _€_-;_-* "-"??\ _€_-;_-@_-</c:formatCode>
              <c:ptCount val="6"/>
              <c:pt idx="0">
                <c:v>612.774</c:v>
              </c:pt>
              <c:pt idx="1">
                <c:v>674.07300000000009</c:v>
              </c:pt>
              <c:pt idx="2">
                <c:v>766.33899999999994</c:v>
              </c:pt>
              <c:pt idx="3">
                <c:v>911.78899999999999</c:v>
              </c:pt>
              <c:pt idx="4">
                <c:v>930.17399999999998</c:v>
              </c:pt>
              <c:pt idx="5">
                <c:v>1020.836</c:v>
              </c:pt>
            </c:numLit>
          </c:val>
          <c:extLst>
            <c:ext xmlns:c16="http://schemas.microsoft.com/office/drawing/2014/chart" uri="{C3380CC4-5D6E-409C-BE32-E72D297353CC}">
              <c16:uniqueId val="{0000000D-B1DD-4A57-9EE9-38EA14354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8561360"/>
        <c:axId val="1558565520"/>
      </c:areaChart>
      <c:catAx>
        <c:axId val="155856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8565520"/>
        <c:crosses val="autoZero"/>
        <c:auto val="1"/>
        <c:lblAlgn val="ctr"/>
        <c:lblOffset val="100"/>
        <c:noMultiLvlLbl val="0"/>
      </c:catAx>
      <c:valAx>
        <c:axId val="15585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solidFill>
              <a:srgbClr val="92D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8561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Parts</a:t>
            </a:r>
            <a:r>
              <a:rPr lang="fr-FR" b="1" baseline="0"/>
              <a:t> de Marché en termes d'abonnés atifs des Opérateurs</a:t>
            </a:r>
            <a:endParaRPr lang="fr-F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3"/>
          <c:order val="13"/>
          <c:tx>
            <c:strRef>
              <c:f>'[Tableau de bord Mobile Money Opérateurs_V2.xlsx]Marché par opérateur'!$A$18:$B$18</c:f>
              <c:strCache>
                <c:ptCount val="2"/>
                <c:pt idx="1">
                  <c:v>AIRTEL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  <a:bevelB w="0" h="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30"/>
                      <c:pt idx="0">
                        <c:v>janv.-17</c:v>
                      </c:pt>
                      <c:pt idx="1">
                        <c:v>févr.-17</c:v>
                      </c:pt>
                      <c:pt idx="2">
                        <c:v>mars-17</c:v>
                      </c:pt>
                      <c:pt idx="3">
                        <c:v>avr.-17</c:v>
                      </c:pt>
                      <c:pt idx="4">
                        <c:v>mai-17</c:v>
                      </c:pt>
                      <c:pt idx="5">
                        <c:v>juin-17</c:v>
                      </c:pt>
                      <c:pt idx="6">
                        <c:v>juil.-17</c:v>
                      </c:pt>
                      <c:pt idx="7">
                        <c:v>août-17</c:v>
                      </c:pt>
                      <c:pt idx="8">
                        <c:v>sept.-17</c:v>
                      </c:pt>
                      <c:pt idx="9">
                        <c:v>oct.-17</c:v>
                      </c:pt>
                      <c:pt idx="10">
                        <c:v>nov.-17</c:v>
                      </c:pt>
                      <c:pt idx="11">
                        <c:v>déc.-17</c:v>
                      </c:pt>
                      <c:pt idx="12">
                        <c:v>janv.-18</c:v>
                      </c:pt>
                      <c:pt idx="13">
                        <c:v>févr.-18</c:v>
                      </c:pt>
                      <c:pt idx="14">
                        <c:v>mars-18</c:v>
                      </c:pt>
                      <c:pt idx="15">
                        <c:v>avr.-18</c:v>
                      </c:pt>
                      <c:pt idx="16">
                        <c:v>mai-18</c:v>
                      </c:pt>
                      <c:pt idx="17">
                        <c:v>juin-18</c:v>
                      </c:pt>
                      <c:pt idx="18">
                        <c:v>juil.-18</c:v>
                      </c:pt>
                      <c:pt idx="19">
                        <c:v>août-18</c:v>
                      </c:pt>
                      <c:pt idx="26">
                        <c:v>mars-19</c:v>
                      </c:pt>
                      <c:pt idx="27">
                        <c:v>avr.-19</c:v>
                      </c:pt>
                      <c:pt idx="28">
                        <c:v>mai-19</c:v>
                      </c:pt>
                      <c:pt idx="29">
                        <c:v>juin-19</c:v>
                      </c:pt>
                      <c:pt idx="30">
                        <c:v>juil.-19</c:v>
                      </c:pt>
                      <c:pt idx="31">
                        <c:v>août-19</c:v>
                      </c:pt>
                      <c:pt idx="32">
                        <c:v>sept.-19</c:v>
                      </c:pt>
                      <c:pt idx="33">
                        <c:v>oct.-19</c:v>
                      </c:pt>
                      <c:pt idx="34">
                        <c:v>nov.-19</c:v>
                      </c:pt>
                      <c:pt idx="35">
                        <c:v>déc.-19</c:v>
                      </c:pt>
                    </c:strCache>
                  </c16:filteredLitCache>
                </c:ext>
              </c:extLst>
              <c:f/>
              <c:strCache>
                <c:ptCount val="6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3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6" formatCode="0%">
                        <c:v>0</c:v>
                      </c:pt>
                      <c:pt idx="27" formatCode="0%">
                        <c:v>0</c:v>
                      </c:pt>
                      <c:pt idx="28" formatCode="0%">
                        <c:v>0</c:v>
                      </c:pt>
                      <c:pt idx="29" formatCode="0%">
                        <c:v>0</c:v>
                      </c:pt>
                      <c:pt idx="30" formatCode="0%">
                        <c:v>0</c:v>
                      </c:pt>
                      <c:pt idx="31" formatCode="0%">
                        <c:v>0</c:v>
                      </c:pt>
                      <c:pt idx="32" formatCode="0%">
                        <c:v>0</c:v>
                      </c:pt>
                      <c:pt idx="33" formatCode="0%">
                        <c:v>0</c:v>
                      </c:pt>
                      <c:pt idx="34" formatCode="0%">
                        <c:v>0</c:v>
                      </c:pt>
                      <c:pt idx="35" formatCode="0%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0%">
                  <c:v>0.19422495079752078</c:v>
                </c:pt>
                <c:pt idx="1" formatCode="0%">
                  <c:v>0.16998158953110418</c:v>
                </c:pt>
                <c:pt idx="2" formatCode="0%">
                  <c:v>0.16169606401344577</c:v>
                </c:pt>
                <c:pt idx="3" formatCode="0%">
                  <c:v>0.14438318514480872</c:v>
                </c:pt>
                <c:pt idx="4" formatCode="0%">
                  <c:v>0.14882914379460188</c:v>
                </c:pt>
                <c:pt idx="5" formatCode="0%">
                  <c:v>0.14984189429056186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A6-4540-A082-CB9F9B772604}"/>
            </c:ext>
          </c:extLst>
        </c:ser>
        <c:ser>
          <c:idx val="14"/>
          <c:order val="14"/>
          <c:tx>
            <c:strRef>
              <c:f>'[Tableau de bord Mobile Money Opérateurs_V2.xlsx]Marché par opérateur'!$A$19:$B$19</c:f>
              <c:strCache>
                <c:ptCount val="2"/>
                <c:pt idx="1">
                  <c:v>MTN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30"/>
                      <c:pt idx="0">
                        <c:v>janv.-17</c:v>
                      </c:pt>
                      <c:pt idx="1">
                        <c:v>févr.-17</c:v>
                      </c:pt>
                      <c:pt idx="2">
                        <c:v>mars-17</c:v>
                      </c:pt>
                      <c:pt idx="3">
                        <c:v>avr.-17</c:v>
                      </c:pt>
                      <c:pt idx="4">
                        <c:v>mai-17</c:v>
                      </c:pt>
                      <c:pt idx="5">
                        <c:v>juin-17</c:v>
                      </c:pt>
                      <c:pt idx="6">
                        <c:v>juil.-17</c:v>
                      </c:pt>
                      <c:pt idx="7">
                        <c:v>août-17</c:v>
                      </c:pt>
                      <c:pt idx="8">
                        <c:v>sept.-17</c:v>
                      </c:pt>
                      <c:pt idx="9">
                        <c:v>oct.-17</c:v>
                      </c:pt>
                      <c:pt idx="10">
                        <c:v>nov.-17</c:v>
                      </c:pt>
                      <c:pt idx="11">
                        <c:v>déc.-17</c:v>
                      </c:pt>
                      <c:pt idx="12">
                        <c:v>janv.-18</c:v>
                      </c:pt>
                      <c:pt idx="13">
                        <c:v>févr.-18</c:v>
                      </c:pt>
                      <c:pt idx="14">
                        <c:v>mars-18</c:v>
                      </c:pt>
                      <c:pt idx="15">
                        <c:v>avr.-18</c:v>
                      </c:pt>
                      <c:pt idx="16">
                        <c:v>mai-18</c:v>
                      </c:pt>
                      <c:pt idx="17">
                        <c:v>juin-18</c:v>
                      </c:pt>
                      <c:pt idx="18">
                        <c:v>juil.-18</c:v>
                      </c:pt>
                      <c:pt idx="19">
                        <c:v>août-18</c:v>
                      </c:pt>
                      <c:pt idx="26">
                        <c:v>mars-19</c:v>
                      </c:pt>
                      <c:pt idx="27">
                        <c:v>avr.-19</c:v>
                      </c:pt>
                      <c:pt idx="28">
                        <c:v>mai-19</c:v>
                      </c:pt>
                      <c:pt idx="29">
                        <c:v>juin-19</c:v>
                      </c:pt>
                      <c:pt idx="30">
                        <c:v>juil.-19</c:v>
                      </c:pt>
                      <c:pt idx="31">
                        <c:v>août-19</c:v>
                      </c:pt>
                      <c:pt idx="32">
                        <c:v>sept.-19</c:v>
                      </c:pt>
                      <c:pt idx="33">
                        <c:v>oct.-19</c:v>
                      </c:pt>
                      <c:pt idx="34">
                        <c:v>nov.-19</c:v>
                      </c:pt>
                      <c:pt idx="35">
                        <c:v>déc.-19</c:v>
                      </c:pt>
                    </c:strCache>
                  </c16:filteredLitCache>
                </c:ext>
              </c:extLst>
              <c:f/>
              <c:strCache>
                <c:ptCount val="6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3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6" formatCode="0%">
                        <c:v>0</c:v>
                      </c:pt>
                      <c:pt idx="27" formatCode="0%">
                        <c:v>0</c:v>
                      </c:pt>
                      <c:pt idx="28" formatCode="0%">
                        <c:v>0</c:v>
                      </c:pt>
                      <c:pt idx="29" formatCode="0%">
                        <c:v>0</c:v>
                      </c:pt>
                      <c:pt idx="30" formatCode="0%">
                        <c:v>0</c:v>
                      </c:pt>
                      <c:pt idx="31" formatCode="0%">
                        <c:v>0</c:v>
                      </c:pt>
                      <c:pt idx="32" formatCode="0%">
                        <c:v>0</c:v>
                      </c:pt>
                      <c:pt idx="33" formatCode="0%">
                        <c:v>0</c:v>
                      </c:pt>
                      <c:pt idx="34" formatCode="0%">
                        <c:v>0</c:v>
                      </c:pt>
                      <c:pt idx="35" formatCode="0%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0%">
                  <c:v>0.80577504920247922</c:v>
                </c:pt>
                <c:pt idx="1" formatCode="0%">
                  <c:v>0.8300184104688958</c:v>
                </c:pt>
                <c:pt idx="2" formatCode="0%">
                  <c:v>0.83830393598655428</c:v>
                </c:pt>
                <c:pt idx="3" formatCode="0%">
                  <c:v>0.85561681485519137</c:v>
                </c:pt>
                <c:pt idx="4" formatCode="0%">
                  <c:v>0.85117085620539812</c:v>
                </c:pt>
                <c:pt idx="5" formatCode="0%">
                  <c:v>0.85015810570943806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6-4540-A082-CB9F9B772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618752"/>
        <c:axId val="1845620000"/>
        <c:extLst>
          <c:ext xmlns:c15="http://schemas.microsoft.com/office/drawing/2012/chart" uri="{02D57815-91ED-43cb-92C2-25804820EDAC}">
            <c15:filteredLineSeries>
              <c15:ser>
                <c:idx val="8"/>
                <c:order val="0"/>
                <c:tx>
                  <c:strRef>
                    <c:extLst>
                      <c:ext uri="{02D57815-91ED-43cb-92C2-25804820EDAC}">
                        <c15:formulaRef>
                          <c15:sqref>'[Tableau de bord Mobile Money Opérateurs_V2.xlsx]Marché par opérateur'!$A$5:$B$5</c15:sqref>
                        </c15:formulaRef>
                      </c:ext>
                    </c:extLst>
                    <c:strCache>
                      <c:ptCount val="2"/>
                      <c:pt idx="1">
                        <c:v>Abonnés Enregistrés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FFC000"/>
                    </a:solidFill>
                    <a:ln w="9525">
                      <a:solidFill>
                        <a:srgbClr val="FFC000"/>
                      </a:solidFill>
                    </a:ln>
                    <a:effectLst/>
                    <a:scene3d>
                      <a:camera prst="orthographicFront"/>
                      <a:lightRig rig="threePt" dir="t"/>
                    </a:scene3d>
                    <a:sp3d>
                      <a:bevelT w="63500" h="25400"/>
                    </a:sp3d>
                  </c:spPr>
                </c:marker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0"/>
                            <c:pt idx="0">
                              <c:v>janv.-17</c:v>
                            </c:pt>
                            <c:pt idx="1">
                              <c:v>févr.-17</c:v>
                            </c:pt>
                            <c:pt idx="2">
                              <c:v>mars-17</c:v>
                            </c:pt>
                            <c:pt idx="3">
                              <c:v>avr.-17</c:v>
                            </c:pt>
                            <c:pt idx="4">
                              <c:v>mai-17</c:v>
                            </c:pt>
                            <c:pt idx="5">
                              <c:v>juin-17</c:v>
                            </c:pt>
                            <c:pt idx="6">
                              <c:v>juil.-17</c:v>
                            </c:pt>
                            <c:pt idx="7">
                              <c:v>août-17</c:v>
                            </c:pt>
                            <c:pt idx="8">
                              <c:v>sept.-17</c:v>
                            </c:pt>
                            <c:pt idx="9">
                              <c:v>oct.-17</c:v>
                            </c:pt>
                            <c:pt idx="10">
                              <c:v>nov.-17</c:v>
                            </c:pt>
                            <c:pt idx="11">
                              <c:v>déc.-17</c:v>
                            </c:pt>
                            <c:pt idx="12">
                              <c:v>janv.-18</c:v>
                            </c:pt>
                            <c:pt idx="13">
                              <c:v>févr.-18</c:v>
                            </c:pt>
                            <c:pt idx="14">
                              <c:v>mars-18</c:v>
                            </c:pt>
                            <c:pt idx="15">
                              <c:v>avr.-18</c:v>
                            </c:pt>
                            <c:pt idx="16">
                              <c:v>mai-18</c:v>
                            </c:pt>
                            <c:pt idx="17">
                              <c:v>juin-18</c:v>
                            </c:pt>
                            <c:pt idx="18">
                              <c:v>juil.-18</c:v>
                            </c:pt>
                            <c:pt idx="19">
                              <c:v>août-18</c:v>
                            </c:pt>
                            <c:pt idx="26">
                              <c:v>mars-19</c:v>
                            </c:pt>
                            <c:pt idx="27">
                              <c:v>avr.-19</c:v>
                            </c:pt>
                            <c:pt idx="28">
                              <c:v>mai-19</c:v>
                            </c:pt>
                            <c:pt idx="29">
                              <c:v>juin-19</c:v>
                            </c:pt>
                            <c:pt idx="30">
                              <c:v>juil.-19</c:v>
                            </c:pt>
                            <c:pt idx="31">
                              <c:v>août-19</c:v>
                            </c:pt>
                            <c:pt idx="32">
                              <c:v>sept.-19</c:v>
                            </c:pt>
                            <c:pt idx="33">
                              <c:v>oct.-19</c:v>
                            </c:pt>
                            <c:pt idx="34">
                              <c:v>nov.-19</c:v>
                            </c:pt>
                            <c:pt idx="35">
                              <c:v>déc.-19</c:v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_-* #\ ##0\ _€_-;\-* #\ ##0\ _€_-;_-* "-"??\ _€_-;_-@_-</c:formatCode>
                            <c:ptCount val="32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6">
                              <c:v>0</c:v>
                            </c:pt>
                            <c:pt idx="27">
                              <c:v>0</c:v>
                            </c:pt>
                            <c:pt idx="28">
                              <c:v>0</c:v>
                            </c:pt>
                            <c:pt idx="29">
                              <c:v>0</c:v>
                            </c:pt>
                            <c:pt idx="30">
                              <c:v>0</c:v>
                            </c:pt>
                            <c:pt idx="31">
                              <c:v>0</c:v>
                            </c:pt>
                            <c:pt idx="32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5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_-* #\ ##0\ _€_-;\-* #\ ##0\ _€_-;_-* "-"??\ _€_-;_-@_-</c:formatCode>
                      <c:ptCount val="6"/>
                      <c:pt idx="0">
                        <c:v>4186.3209999999999</c:v>
                      </c:pt>
                      <c:pt idx="1">
                        <c:v>4322.6270000000004</c:v>
                      </c:pt>
                      <c:pt idx="2">
                        <c:v>4493.34</c:v>
                      </c:pt>
                      <c:pt idx="3">
                        <c:v>4644.5619999999999</c:v>
                      </c:pt>
                      <c:pt idx="4">
                        <c:v>4527.3590000000004</c:v>
                      </c:pt>
                      <c:pt idx="5">
                        <c:v>4647.2510000000002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C8A6-4540-A082-CB9F9B772604}"/>
                  </c:ext>
                </c:extLst>
              </c15:ser>
            </c15:filteredLineSeries>
            <c15:filteredLine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opérateur'!$A$6:$B$6</c15:sqref>
                        </c15:formulaRef>
                      </c:ext>
                    </c:extLst>
                    <c:strCache>
                      <c:ptCount val="2"/>
                      <c:pt idx="1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0"/>
                            <c:pt idx="0">
                              <c:v>janv.-17</c:v>
                            </c:pt>
                            <c:pt idx="1">
                              <c:v>févr.-17</c:v>
                            </c:pt>
                            <c:pt idx="2">
                              <c:v>mars-17</c:v>
                            </c:pt>
                            <c:pt idx="3">
                              <c:v>avr.-17</c:v>
                            </c:pt>
                            <c:pt idx="4">
                              <c:v>mai-17</c:v>
                            </c:pt>
                            <c:pt idx="5">
                              <c:v>juin-17</c:v>
                            </c:pt>
                            <c:pt idx="6">
                              <c:v>juil.-17</c:v>
                            </c:pt>
                            <c:pt idx="7">
                              <c:v>août-17</c:v>
                            </c:pt>
                            <c:pt idx="8">
                              <c:v>sept.-17</c:v>
                            </c:pt>
                            <c:pt idx="9">
                              <c:v>oct.-17</c:v>
                            </c:pt>
                            <c:pt idx="10">
                              <c:v>nov.-17</c:v>
                            </c:pt>
                            <c:pt idx="11">
                              <c:v>déc.-17</c:v>
                            </c:pt>
                            <c:pt idx="12">
                              <c:v>janv.-18</c:v>
                            </c:pt>
                            <c:pt idx="13">
                              <c:v>févr.-18</c:v>
                            </c:pt>
                            <c:pt idx="14">
                              <c:v>mars-18</c:v>
                            </c:pt>
                            <c:pt idx="15">
                              <c:v>avr.-18</c:v>
                            </c:pt>
                            <c:pt idx="16">
                              <c:v>mai-18</c:v>
                            </c:pt>
                            <c:pt idx="17">
                              <c:v>juin-18</c:v>
                            </c:pt>
                            <c:pt idx="18">
                              <c:v>juil.-18</c:v>
                            </c:pt>
                            <c:pt idx="19">
                              <c:v>août-18</c:v>
                            </c:pt>
                            <c:pt idx="26">
                              <c:v>mars-19</c:v>
                            </c:pt>
                            <c:pt idx="27">
                              <c:v>avr.-19</c:v>
                            </c:pt>
                            <c:pt idx="28">
                              <c:v>mai-19</c:v>
                            </c:pt>
                            <c:pt idx="29">
                              <c:v>juin-19</c:v>
                            </c:pt>
                            <c:pt idx="30">
                              <c:v>juil.-19</c:v>
                            </c:pt>
                            <c:pt idx="31">
                              <c:v>août-19</c:v>
                            </c:pt>
                            <c:pt idx="32">
                              <c:v>sept.-19</c:v>
                            </c:pt>
                            <c:pt idx="33">
                              <c:v>oct.-19</c:v>
                            </c:pt>
                            <c:pt idx="34">
                              <c:v>nov.-19</c:v>
                            </c:pt>
                            <c:pt idx="35">
                              <c:v>déc.-19</c:v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_-* #\ ##0\ _€_-;\-* #\ ##0\ _€_-;_-* "-"??\ _€_-;_-@_-</c:formatCode>
                            <c:ptCount val="32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6">
                              <c:v>0</c:v>
                            </c:pt>
                            <c:pt idx="27">
                              <c:v>0</c:v>
                            </c:pt>
                            <c:pt idx="28">
                              <c:v>0</c:v>
                            </c:pt>
                            <c:pt idx="29">
                              <c:v>0</c:v>
                            </c:pt>
                            <c:pt idx="30">
                              <c:v>0</c:v>
                            </c:pt>
                            <c:pt idx="31">
                              <c:v>0</c:v>
                            </c:pt>
                            <c:pt idx="32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5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_-* #\ ##0\ _€_-;\-* #\ ##0\ _€_-;_-* "-"??\ _€_-;_-@_-</c:formatCode>
                      <c:ptCount val="6"/>
                      <c:pt idx="0">
                        <c:v>2523.1379999999999</c:v>
                      </c:pt>
                      <c:pt idx="1">
                        <c:v>2523.7730000000001</c:v>
                      </c:pt>
                      <c:pt idx="2">
                        <c:v>2570.7750000000001</c:v>
                      </c:pt>
                      <c:pt idx="3">
                        <c:v>2592.9960000000001</c:v>
                      </c:pt>
                      <c:pt idx="4">
                        <c:v>2368.4290000000001</c:v>
                      </c:pt>
                      <c:pt idx="5">
                        <c:v>2390.893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C8A6-4540-A082-CB9F9B772604}"/>
                  </c:ext>
                </c:extLst>
              </c15:ser>
            </c15:filteredLineSeries>
            <c15:filteredLine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opérateur'!$A$7:$B$7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0"/>
                            <c:pt idx="0">
                              <c:v>janv.-17</c:v>
                            </c:pt>
                            <c:pt idx="1">
                              <c:v>févr.-17</c:v>
                            </c:pt>
                            <c:pt idx="2">
                              <c:v>mars-17</c:v>
                            </c:pt>
                            <c:pt idx="3">
                              <c:v>avr.-17</c:v>
                            </c:pt>
                            <c:pt idx="4">
                              <c:v>mai-17</c:v>
                            </c:pt>
                            <c:pt idx="5">
                              <c:v>juin-17</c:v>
                            </c:pt>
                            <c:pt idx="6">
                              <c:v>juil.-17</c:v>
                            </c:pt>
                            <c:pt idx="7">
                              <c:v>août-17</c:v>
                            </c:pt>
                            <c:pt idx="8">
                              <c:v>sept.-17</c:v>
                            </c:pt>
                            <c:pt idx="9">
                              <c:v>oct.-17</c:v>
                            </c:pt>
                            <c:pt idx="10">
                              <c:v>nov.-17</c:v>
                            </c:pt>
                            <c:pt idx="11">
                              <c:v>déc.-17</c:v>
                            </c:pt>
                            <c:pt idx="12">
                              <c:v>janv.-18</c:v>
                            </c:pt>
                            <c:pt idx="13">
                              <c:v>févr.-18</c:v>
                            </c:pt>
                            <c:pt idx="14">
                              <c:v>mars-18</c:v>
                            </c:pt>
                            <c:pt idx="15">
                              <c:v>avr.-18</c:v>
                            </c:pt>
                            <c:pt idx="16">
                              <c:v>mai-18</c:v>
                            </c:pt>
                            <c:pt idx="17">
                              <c:v>juin-18</c:v>
                            </c:pt>
                            <c:pt idx="18">
                              <c:v>juil.-18</c:v>
                            </c:pt>
                            <c:pt idx="19">
                              <c:v>août-18</c:v>
                            </c:pt>
                            <c:pt idx="26">
                              <c:v>mars-19</c:v>
                            </c:pt>
                            <c:pt idx="27">
                              <c:v>avr.-19</c:v>
                            </c:pt>
                            <c:pt idx="28">
                              <c:v>mai-19</c:v>
                            </c:pt>
                            <c:pt idx="29">
                              <c:v>juin-19</c:v>
                            </c:pt>
                            <c:pt idx="30">
                              <c:v>juil.-19</c:v>
                            </c:pt>
                            <c:pt idx="31">
                              <c:v>août-19</c:v>
                            </c:pt>
                            <c:pt idx="32">
                              <c:v>sept.-19</c:v>
                            </c:pt>
                            <c:pt idx="33">
                              <c:v>oct.-19</c:v>
                            </c:pt>
                            <c:pt idx="34">
                              <c:v>nov.-19</c:v>
                            </c:pt>
                            <c:pt idx="35">
                              <c:v>déc.-19</c:v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_-* #\ ##0\ _€_-;\-* #\ ##0\ _€_-;_-* "-"??\ _€_-;_-@_-</c:formatCode>
                            <c:ptCount val="32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6">
                              <c:v>0</c:v>
                            </c:pt>
                            <c:pt idx="27">
                              <c:v>0</c:v>
                            </c:pt>
                            <c:pt idx="28">
                              <c:v>0</c:v>
                            </c:pt>
                            <c:pt idx="29">
                              <c:v>0</c:v>
                            </c:pt>
                            <c:pt idx="30">
                              <c:v>0</c:v>
                            </c:pt>
                            <c:pt idx="31">
                              <c:v>0</c:v>
                            </c:pt>
                            <c:pt idx="32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5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_-* #\ ##0\ _€_-;\-* #\ ##0\ _€_-;_-* "-"??\ _€_-;_-@_-</c:formatCode>
                      <c:ptCount val="6"/>
                      <c:pt idx="0">
                        <c:v>1663.183</c:v>
                      </c:pt>
                      <c:pt idx="1">
                        <c:v>1798.854</c:v>
                      </c:pt>
                      <c:pt idx="2">
                        <c:v>1922.5650000000001</c:v>
                      </c:pt>
                      <c:pt idx="3">
                        <c:v>2051.5659999999998</c:v>
                      </c:pt>
                      <c:pt idx="4">
                        <c:v>2158.9299999999998</c:v>
                      </c:pt>
                      <c:pt idx="5">
                        <c:v>2256.3580000000002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8A6-4540-A082-CB9F9B772604}"/>
                  </c:ext>
                </c:extLst>
              </c15:ser>
            </c15:filteredLineSeries>
            <c15:filteredLine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opérateur'!$A$8:$B$8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0"/>
                            <c:pt idx="0">
                              <c:v>janv.-17</c:v>
                            </c:pt>
                            <c:pt idx="1">
                              <c:v>févr.-17</c:v>
                            </c:pt>
                            <c:pt idx="2">
                              <c:v>mars-17</c:v>
                            </c:pt>
                            <c:pt idx="3">
                              <c:v>avr.-17</c:v>
                            </c:pt>
                            <c:pt idx="4">
                              <c:v>mai-17</c:v>
                            </c:pt>
                            <c:pt idx="5">
                              <c:v>juin-17</c:v>
                            </c:pt>
                            <c:pt idx="6">
                              <c:v>juil.-17</c:v>
                            </c:pt>
                            <c:pt idx="7">
                              <c:v>août-17</c:v>
                            </c:pt>
                            <c:pt idx="8">
                              <c:v>sept.-17</c:v>
                            </c:pt>
                            <c:pt idx="9">
                              <c:v>oct.-17</c:v>
                            </c:pt>
                            <c:pt idx="10">
                              <c:v>nov.-17</c:v>
                            </c:pt>
                            <c:pt idx="11">
                              <c:v>déc.-17</c:v>
                            </c:pt>
                            <c:pt idx="12">
                              <c:v>janv.-18</c:v>
                            </c:pt>
                            <c:pt idx="13">
                              <c:v>févr.-18</c:v>
                            </c:pt>
                            <c:pt idx="14">
                              <c:v>mars-18</c:v>
                            </c:pt>
                            <c:pt idx="15">
                              <c:v>avr.-18</c:v>
                            </c:pt>
                            <c:pt idx="16">
                              <c:v>mai-18</c:v>
                            </c:pt>
                            <c:pt idx="17">
                              <c:v>juin-18</c:v>
                            </c:pt>
                            <c:pt idx="18">
                              <c:v>juil.-18</c:v>
                            </c:pt>
                            <c:pt idx="19">
                              <c:v>août-18</c:v>
                            </c:pt>
                            <c:pt idx="26">
                              <c:v>mars-19</c:v>
                            </c:pt>
                            <c:pt idx="27">
                              <c:v>avr.-19</c:v>
                            </c:pt>
                            <c:pt idx="28">
                              <c:v>mai-19</c:v>
                            </c:pt>
                            <c:pt idx="29">
                              <c:v>juin-19</c:v>
                            </c:pt>
                            <c:pt idx="30">
                              <c:v>juil.-19</c:v>
                            </c:pt>
                            <c:pt idx="31">
                              <c:v>août-19</c:v>
                            </c:pt>
                            <c:pt idx="32">
                              <c:v>sept.-19</c:v>
                            </c:pt>
                            <c:pt idx="33">
                              <c:v>oct.-19</c:v>
                            </c:pt>
                            <c:pt idx="34">
                              <c:v>nov.-19</c:v>
                            </c:pt>
                            <c:pt idx="35">
                              <c:v>déc.-19</c:v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_-* #\ ##0\ _€_-;\-* #\ ##0\ _€_-;_-* "-"??\ _€_-;_-@_-</c:formatCode>
                            <c:ptCount val="32"/>
                          </c:numCache>
                        </c16:filteredLitCache>
                      </c:ext>
                    </c:extLst>
                    <c:f/>
                    <c:numCache>
                      <c:formatCode>_-* #\ ##0\ _€_-;\-* #\ ##0\ _€_-;_-* "-"??\ _€_-;_-@_-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C8A6-4540-A082-CB9F9B772604}"/>
                  </c:ext>
                </c:extLst>
              </c15:ser>
            </c15:filteredLineSeries>
            <c15:filteredLineSeries>
              <c15:ser>
                <c:idx val="3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opérateur'!$A$9:$B$9</c15:sqref>
                        </c15:formulaRef>
                      </c:ext>
                    </c:extLst>
                    <c:strCache>
                      <c:ptCount val="2"/>
                      <c:pt idx="1">
                        <c:v>Parts de Marché Abonnés Enregistrés 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0"/>
                            <c:pt idx="0">
                              <c:v>janv.-17</c:v>
                            </c:pt>
                            <c:pt idx="1">
                              <c:v>févr.-17</c:v>
                            </c:pt>
                            <c:pt idx="2">
                              <c:v>mars-17</c:v>
                            </c:pt>
                            <c:pt idx="3">
                              <c:v>avr.-17</c:v>
                            </c:pt>
                            <c:pt idx="4">
                              <c:v>mai-17</c:v>
                            </c:pt>
                            <c:pt idx="5">
                              <c:v>juin-17</c:v>
                            </c:pt>
                            <c:pt idx="6">
                              <c:v>juil.-17</c:v>
                            </c:pt>
                            <c:pt idx="7">
                              <c:v>août-17</c:v>
                            </c:pt>
                            <c:pt idx="8">
                              <c:v>sept.-17</c:v>
                            </c:pt>
                            <c:pt idx="9">
                              <c:v>oct.-17</c:v>
                            </c:pt>
                            <c:pt idx="10">
                              <c:v>nov.-17</c:v>
                            </c:pt>
                            <c:pt idx="11">
                              <c:v>déc.-17</c:v>
                            </c:pt>
                            <c:pt idx="12">
                              <c:v>janv.-18</c:v>
                            </c:pt>
                            <c:pt idx="13">
                              <c:v>févr.-18</c:v>
                            </c:pt>
                            <c:pt idx="14">
                              <c:v>mars-18</c:v>
                            </c:pt>
                            <c:pt idx="15">
                              <c:v>avr.-18</c:v>
                            </c:pt>
                            <c:pt idx="16">
                              <c:v>mai-18</c:v>
                            </c:pt>
                            <c:pt idx="17">
                              <c:v>juin-18</c:v>
                            </c:pt>
                            <c:pt idx="18">
                              <c:v>juil.-18</c:v>
                            </c:pt>
                            <c:pt idx="19">
                              <c:v>août-18</c:v>
                            </c:pt>
                            <c:pt idx="26">
                              <c:v>mars-19</c:v>
                            </c:pt>
                            <c:pt idx="27">
                              <c:v>avr.-19</c:v>
                            </c:pt>
                            <c:pt idx="28">
                              <c:v>mai-19</c:v>
                            </c:pt>
                            <c:pt idx="29">
                              <c:v>juin-19</c:v>
                            </c:pt>
                            <c:pt idx="30">
                              <c:v>juil.-19</c:v>
                            </c:pt>
                            <c:pt idx="31">
                              <c:v>août-19</c:v>
                            </c:pt>
                            <c:pt idx="32">
                              <c:v>sept.-19</c:v>
                            </c:pt>
                            <c:pt idx="33">
                              <c:v>oct.-19</c:v>
                            </c:pt>
                            <c:pt idx="34">
                              <c:v>nov.-19</c:v>
                            </c:pt>
                            <c:pt idx="35">
                              <c:v>déc.-19</c:v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2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8A6-4540-A082-CB9F9B772604}"/>
                  </c:ext>
                </c:extLst>
              </c15:ser>
            </c15:filteredLineSeries>
            <c15:filteredLineSeries>
              <c15:ser>
                <c:idx val="4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opérateur'!$A$10:$B$10</c15:sqref>
                        </c15:formulaRef>
                      </c:ext>
                    </c:extLst>
                    <c:strCache>
                      <c:ptCount val="2"/>
                      <c:pt idx="1">
                        <c:v>AIRTEL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0"/>
                            <c:pt idx="0">
                              <c:v>janv.-17</c:v>
                            </c:pt>
                            <c:pt idx="1">
                              <c:v>févr.-17</c:v>
                            </c:pt>
                            <c:pt idx="2">
                              <c:v>mars-17</c:v>
                            </c:pt>
                            <c:pt idx="3">
                              <c:v>avr.-17</c:v>
                            </c:pt>
                            <c:pt idx="4">
                              <c:v>mai-17</c:v>
                            </c:pt>
                            <c:pt idx="5">
                              <c:v>juin-17</c:v>
                            </c:pt>
                            <c:pt idx="6">
                              <c:v>juil.-17</c:v>
                            </c:pt>
                            <c:pt idx="7">
                              <c:v>août-17</c:v>
                            </c:pt>
                            <c:pt idx="8">
                              <c:v>sept.-17</c:v>
                            </c:pt>
                            <c:pt idx="9">
                              <c:v>oct.-17</c:v>
                            </c:pt>
                            <c:pt idx="10">
                              <c:v>nov.-17</c:v>
                            </c:pt>
                            <c:pt idx="11">
                              <c:v>déc.-17</c:v>
                            </c:pt>
                            <c:pt idx="12">
                              <c:v>janv.-18</c:v>
                            </c:pt>
                            <c:pt idx="13">
                              <c:v>févr.-18</c:v>
                            </c:pt>
                            <c:pt idx="14">
                              <c:v>mars-18</c:v>
                            </c:pt>
                            <c:pt idx="15">
                              <c:v>avr.-18</c:v>
                            </c:pt>
                            <c:pt idx="16">
                              <c:v>mai-18</c:v>
                            </c:pt>
                            <c:pt idx="17">
                              <c:v>juin-18</c:v>
                            </c:pt>
                            <c:pt idx="18">
                              <c:v>juil.-18</c:v>
                            </c:pt>
                            <c:pt idx="19">
                              <c:v>août-18</c:v>
                            </c:pt>
                            <c:pt idx="26">
                              <c:v>mars-19</c:v>
                            </c:pt>
                            <c:pt idx="27">
                              <c:v>avr.-19</c:v>
                            </c:pt>
                            <c:pt idx="28">
                              <c:v>mai-19</c:v>
                            </c:pt>
                            <c:pt idx="29">
                              <c:v>juin-19</c:v>
                            </c:pt>
                            <c:pt idx="30">
                              <c:v>juil.-19</c:v>
                            </c:pt>
                            <c:pt idx="31">
                              <c:v>août-19</c:v>
                            </c:pt>
                            <c:pt idx="32">
                              <c:v>sept.-19</c:v>
                            </c:pt>
                            <c:pt idx="33">
                              <c:v>oct.-19</c:v>
                            </c:pt>
                            <c:pt idx="34">
                              <c:v>nov.-19</c:v>
                            </c:pt>
                            <c:pt idx="35">
                              <c:v>déc.-19</c:v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2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6" formatCode="0%">
                              <c:v>0</c:v>
                            </c:pt>
                            <c:pt idx="27" formatCode="0%">
                              <c:v>0</c:v>
                            </c:pt>
                            <c:pt idx="28" formatCode="0%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1" formatCode="0%">
                              <c:v>0</c:v>
                            </c:pt>
                            <c:pt idx="32" formatCode="0%">
                              <c:v>0</c:v>
                            </c:pt>
                            <c:pt idx="33" formatCode="0%">
                              <c:v>0</c:v>
                            </c:pt>
                            <c:pt idx="34" formatCode="0%">
                              <c:v>0</c:v>
                            </c:pt>
                            <c:pt idx="35" formatCode="0%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0%">
                        <c:v>0.60271011229191451</c:v>
                      </c:pt>
                      <c:pt idx="1" formatCode="0%">
                        <c:v>0.58385167168020735</c:v>
                      </c:pt>
                      <c:pt idx="2" formatCode="0%">
                        <c:v>0.5721300858604067</c:v>
                      </c:pt>
                      <c:pt idx="3" formatCode="0%">
                        <c:v>0.55828644337184008</c:v>
                      </c:pt>
                      <c:pt idx="4" formatCode="0%">
                        <c:v>0.52313699885518239</c:v>
                      </c:pt>
                      <c:pt idx="5" formatCode="0%">
                        <c:v>0.51447468621772308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8A6-4540-A082-CB9F9B772604}"/>
                  </c:ext>
                </c:extLst>
              </c15:ser>
            </c15:filteredLineSeries>
            <c15:filteredLineSeries>
              <c15:ser>
                <c:idx val="5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opérateur'!$A$11:$B$11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0"/>
                            <c:pt idx="0">
                              <c:v>janv.-17</c:v>
                            </c:pt>
                            <c:pt idx="1">
                              <c:v>févr.-17</c:v>
                            </c:pt>
                            <c:pt idx="2">
                              <c:v>mars-17</c:v>
                            </c:pt>
                            <c:pt idx="3">
                              <c:v>avr.-17</c:v>
                            </c:pt>
                            <c:pt idx="4">
                              <c:v>mai-17</c:v>
                            </c:pt>
                            <c:pt idx="5">
                              <c:v>juin-17</c:v>
                            </c:pt>
                            <c:pt idx="6">
                              <c:v>juil.-17</c:v>
                            </c:pt>
                            <c:pt idx="7">
                              <c:v>août-17</c:v>
                            </c:pt>
                            <c:pt idx="8">
                              <c:v>sept.-17</c:v>
                            </c:pt>
                            <c:pt idx="9">
                              <c:v>oct.-17</c:v>
                            </c:pt>
                            <c:pt idx="10">
                              <c:v>nov.-17</c:v>
                            </c:pt>
                            <c:pt idx="11">
                              <c:v>déc.-17</c:v>
                            </c:pt>
                            <c:pt idx="12">
                              <c:v>janv.-18</c:v>
                            </c:pt>
                            <c:pt idx="13">
                              <c:v>févr.-18</c:v>
                            </c:pt>
                            <c:pt idx="14">
                              <c:v>mars-18</c:v>
                            </c:pt>
                            <c:pt idx="15">
                              <c:v>avr.-18</c:v>
                            </c:pt>
                            <c:pt idx="16">
                              <c:v>mai-18</c:v>
                            </c:pt>
                            <c:pt idx="17">
                              <c:v>juin-18</c:v>
                            </c:pt>
                            <c:pt idx="18">
                              <c:v>juil.-18</c:v>
                            </c:pt>
                            <c:pt idx="19">
                              <c:v>août-18</c:v>
                            </c:pt>
                            <c:pt idx="26">
                              <c:v>mars-19</c:v>
                            </c:pt>
                            <c:pt idx="27">
                              <c:v>avr.-19</c:v>
                            </c:pt>
                            <c:pt idx="28">
                              <c:v>mai-19</c:v>
                            </c:pt>
                            <c:pt idx="29">
                              <c:v>juin-19</c:v>
                            </c:pt>
                            <c:pt idx="30">
                              <c:v>juil.-19</c:v>
                            </c:pt>
                            <c:pt idx="31">
                              <c:v>août-19</c:v>
                            </c:pt>
                            <c:pt idx="32">
                              <c:v>sept.-19</c:v>
                            </c:pt>
                            <c:pt idx="33">
                              <c:v>oct.-19</c:v>
                            </c:pt>
                            <c:pt idx="34">
                              <c:v>nov.-19</c:v>
                            </c:pt>
                            <c:pt idx="35">
                              <c:v>déc.-19</c:v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2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6" formatCode="0%">
                              <c:v>0</c:v>
                            </c:pt>
                            <c:pt idx="27" formatCode="0%">
                              <c:v>0</c:v>
                            </c:pt>
                            <c:pt idx="28" formatCode="0%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1" formatCode="0%">
                              <c:v>0</c:v>
                            </c:pt>
                            <c:pt idx="32" formatCode="0%">
                              <c:v>0</c:v>
                            </c:pt>
                            <c:pt idx="33" formatCode="0%">
                              <c:v>0</c:v>
                            </c:pt>
                            <c:pt idx="34" formatCode="0%">
                              <c:v>0</c:v>
                            </c:pt>
                            <c:pt idx="35" formatCode="0%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0%">
                        <c:v>0.39728988770808543</c:v>
                      </c:pt>
                      <c:pt idx="1" formatCode="0%">
                        <c:v>0.41614832831979254</c:v>
                      </c:pt>
                      <c:pt idx="2" formatCode="0%">
                        <c:v>0.42786991413959324</c:v>
                      </c:pt>
                      <c:pt idx="3" formatCode="0%">
                        <c:v>0.44171355662815998</c:v>
                      </c:pt>
                      <c:pt idx="4" formatCode="0%">
                        <c:v>0.47686300114481744</c:v>
                      </c:pt>
                      <c:pt idx="5" formatCode="0%">
                        <c:v>0.48552531378227687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8A6-4540-A082-CB9F9B772604}"/>
                  </c:ext>
                </c:extLst>
              </c15:ser>
            </c15:filteredLineSeries>
            <c15:filteredLineSeries>
              <c15:ser>
                <c:idx val="6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opérateur'!$A$12:$B$12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0"/>
                            <c:pt idx="0">
                              <c:v>janv.-17</c:v>
                            </c:pt>
                            <c:pt idx="1">
                              <c:v>févr.-17</c:v>
                            </c:pt>
                            <c:pt idx="2">
                              <c:v>mars-17</c:v>
                            </c:pt>
                            <c:pt idx="3">
                              <c:v>avr.-17</c:v>
                            </c:pt>
                            <c:pt idx="4">
                              <c:v>mai-17</c:v>
                            </c:pt>
                            <c:pt idx="5">
                              <c:v>juin-17</c:v>
                            </c:pt>
                            <c:pt idx="6">
                              <c:v>juil.-17</c:v>
                            </c:pt>
                            <c:pt idx="7">
                              <c:v>août-17</c:v>
                            </c:pt>
                            <c:pt idx="8">
                              <c:v>sept.-17</c:v>
                            </c:pt>
                            <c:pt idx="9">
                              <c:v>oct.-17</c:v>
                            </c:pt>
                            <c:pt idx="10">
                              <c:v>nov.-17</c:v>
                            </c:pt>
                            <c:pt idx="11">
                              <c:v>déc.-17</c:v>
                            </c:pt>
                            <c:pt idx="12">
                              <c:v>janv.-18</c:v>
                            </c:pt>
                            <c:pt idx="13">
                              <c:v>févr.-18</c:v>
                            </c:pt>
                            <c:pt idx="14">
                              <c:v>mars-18</c:v>
                            </c:pt>
                            <c:pt idx="15">
                              <c:v>avr.-18</c:v>
                            </c:pt>
                            <c:pt idx="16">
                              <c:v>mai-18</c:v>
                            </c:pt>
                            <c:pt idx="17">
                              <c:v>juin-18</c:v>
                            </c:pt>
                            <c:pt idx="18">
                              <c:v>juil.-18</c:v>
                            </c:pt>
                            <c:pt idx="19">
                              <c:v>août-18</c:v>
                            </c:pt>
                            <c:pt idx="26">
                              <c:v>mars-19</c:v>
                            </c:pt>
                            <c:pt idx="27">
                              <c:v>avr.-19</c:v>
                            </c:pt>
                            <c:pt idx="28">
                              <c:v>mai-19</c:v>
                            </c:pt>
                            <c:pt idx="29">
                              <c:v>juin-19</c:v>
                            </c:pt>
                            <c:pt idx="30">
                              <c:v>juil.-19</c:v>
                            </c:pt>
                            <c:pt idx="31">
                              <c:v>août-19</c:v>
                            </c:pt>
                            <c:pt idx="32">
                              <c:v>sept.-19</c:v>
                            </c:pt>
                            <c:pt idx="33">
                              <c:v>oct.-19</c:v>
                            </c:pt>
                            <c:pt idx="34">
                              <c:v>nov.-19</c:v>
                            </c:pt>
                            <c:pt idx="35">
                              <c:v>déc.-19</c:v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2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8A6-4540-A082-CB9F9B772604}"/>
                  </c:ext>
                </c:extLst>
              </c15:ser>
            </c15:filteredLineSeries>
            <c15:filteredLine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opérateur'!$A$13:$B$13</c15:sqref>
                        </c15:formulaRef>
                      </c:ext>
                    </c:extLst>
                    <c:strCache>
                      <c:ptCount val="2"/>
                      <c:pt idx="1">
                        <c:v>Abonnés Actifs (000)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FFC000"/>
                    </a:solidFill>
                    <a:ln w="9525">
                      <a:solidFill>
                        <a:srgbClr val="FFC000"/>
                      </a:solidFill>
                    </a:ln>
                    <a:effectLst/>
                    <a:scene3d>
                      <a:camera prst="orthographicFront"/>
                      <a:lightRig rig="threePt" dir="t"/>
                    </a:scene3d>
                    <a:sp3d>
                      <a:bevelT w="63500" h="25400"/>
                    </a:sp3d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0"/>
                            <c:pt idx="0">
                              <c:v>janv.-17</c:v>
                            </c:pt>
                            <c:pt idx="1">
                              <c:v>févr.-17</c:v>
                            </c:pt>
                            <c:pt idx="2">
                              <c:v>mars-17</c:v>
                            </c:pt>
                            <c:pt idx="3">
                              <c:v>avr.-17</c:v>
                            </c:pt>
                            <c:pt idx="4">
                              <c:v>mai-17</c:v>
                            </c:pt>
                            <c:pt idx="5">
                              <c:v>juin-17</c:v>
                            </c:pt>
                            <c:pt idx="6">
                              <c:v>juil.-17</c:v>
                            </c:pt>
                            <c:pt idx="7">
                              <c:v>août-17</c:v>
                            </c:pt>
                            <c:pt idx="8">
                              <c:v>sept.-17</c:v>
                            </c:pt>
                            <c:pt idx="9">
                              <c:v>oct.-17</c:v>
                            </c:pt>
                            <c:pt idx="10">
                              <c:v>nov.-17</c:v>
                            </c:pt>
                            <c:pt idx="11">
                              <c:v>déc.-17</c:v>
                            </c:pt>
                            <c:pt idx="12">
                              <c:v>janv.-18</c:v>
                            </c:pt>
                            <c:pt idx="13">
                              <c:v>févr.-18</c:v>
                            </c:pt>
                            <c:pt idx="14">
                              <c:v>mars-18</c:v>
                            </c:pt>
                            <c:pt idx="15">
                              <c:v>avr.-18</c:v>
                            </c:pt>
                            <c:pt idx="16">
                              <c:v>mai-18</c:v>
                            </c:pt>
                            <c:pt idx="17">
                              <c:v>juin-18</c:v>
                            </c:pt>
                            <c:pt idx="18">
                              <c:v>juil.-18</c:v>
                            </c:pt>
                            <c:pt idx="19">
                              <c:v>août-18</c:v>
                            </c:pt>
                            <c:pt idx="26">
                              <c:v>mars-19</c:v>
                            </c:pt>
                            <c:pt idx="27">
                              <c:v>avr.-19</c:v>
                            </c:pt>
                            <c:pt idx="28">
                              <c:v>mai-19</c:v>
                            </c:pt>
                            <c:pt idx="29">
                              <c:v>juin-19</c:v>
                            </c:pt>
                            <c:pt idx="30">
                              <c:v>juil.-19</c:v>
                            </c:pt>
                            <c:pt idx="31">
                              <c:v>août-19</c:v>
                            </c:pt>
                            <c:pt idx="32">
                              <c:v>sept.-19</c:v>
                            </c:pt>
                            <c:pt idx="33">
                              <c:v>oct.-19</c:v>
                            </c:pt>
                            <c:pt idx="34">
                              <c:v>nov.-19</c:v>
                            </c:pt>
                            <c:pt idx="35">
                              <c:v>déc.-19</c:v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_-* #\ ##0\ _€_-;\-* #\ ##0\ _€_-;_-* "-"??\ _€_-;_-@_-</c:formatCode>
                            <c:ptCount val="32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6">
                              <c:v>0</c:v>
                            </c:pt>
                            <c:pt idx="27">
                              <c:v>0</c:v>
                            </c:pt>
                            <c:pt idx="28">
                              <c:v>0</c:v>
                            </c:pt>
                            <c:pt idx="29">
                              <c:v>0</c:v>
                            </c:pt>
                            <c:pt idx="30">
                              <c:v>0</c:v>
                            </c:pt>
                            <c:pt idx="31">
                              <c:v>0</c:v>
                            </c:pt>
                            <c:pt idx="32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5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_-* #\ ##0\ _€_-;\-* #\ ##0\ _€_-;_-* "-"??\ _€_-;_-@_-</c:formatCode>
                      <c:ptCount val="6"/>
                      <c:pt idx="0">
                        <c:v>612.774</c:v>
                      </c:pt>
                      <c:pt idx="1">
                        <c:v>674.07300000000009</c:v>
                      </c:pt>
                      <c:pt idx="2">
                        <c:v>766.33899999999994</c:v>
                      </c:pt>
                      <c:pt idx="3">
                        <c:v>911.78899999999999</c:v>
                      </c:pt>
                      <c:pt idx="4">
                        <c:v>930.17399999999998</c:v>
                      </c:pt>
                      <c:pt idx="5">
                        <c:v>1020.836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8A6-4540-A082-CB9F9B772604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opérateur'!$A$14:$B$14</c15:sqref>
                        </c15:formulaRef>
                      </c:ext>
                    </c:extLst>
                    <c:strCache>
                      <c:ptCount val="2"/>
                      <c:pt idx="1">
                        <c:v>AIRTEL</c:v>
                      </c:pt>
                    </c:strCache>
                  </c:strRef>
                </c:tx>
                <c:spPr>
                  <a:ln w="12700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C00000"/>
                    </a:solidFill>
                    <a:ln w="9525">
                      <a:solidFill>
                        <a:srgbClr val="C00000"/>
                      </a:solidFill>
                    </a:ln>
                    <a:effectLst/>
                    <a:scene3d>
                      <a:camera prst="orthographicFront"/>
                      <a:lightRig rig="threePt" dir="t"/>
                    </a:scene3d>
                    <a:sp3d>
                      <a:bevelT w="63500" h="25400"/>
                    </a:sp3d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0"/>
                            <c:pt idx="0">
                              <c:v>janv.-17</c:v>
                            </c:pt>
                            <c:pt idx="1">
                              <c:v>févr.-17</c:v>
                            </c:pt>
                            <c:pt idx="2">
                              <c:v>mars-17</c:v>
                            </c:pt>
                            <c:pt idx="3">
                              <c:v>avr.-17</c:v>
                            </c:pt>
                            <c:pt idx="4">
                              <c:v>mai-17</c:v>
                            </c:pt>
                            <c:pt idx="5">
                              <c:v>juin-17</c:v>
                            </c:pt>
                            <c:pt idx="6">
                              <c:v>juil.-17</c:v>
                            </c:pt>
                            <c:pt idx="7">
                              <c:v>août-17</c:v>
                            </c:pt>
                            <c:pt idx="8">
                              <c:v>sept.-17</c:v>
                            </c:pt>
                            <c:pt idx="9">
                              <c:v>oct.-17</c:v>
                            </c:pt>
                            <c:pt idx="10">
                              <c:v>nov.-17</c:v>
                            </c:pt>
                            <c:pt idx="11">
                              <c:v>déc.-17</c:v>
                            </c:pt>
                            <c:pt idx="12">
                              <c:v>janv.-18</c:v>
                            </c:pt>
                            <c:pt idx="13">
                              <c:v>févr.-18</c:v>
                            </c:pt>
                            <c:pt idx="14">
                              <c:v>mars-18</c:v>
                            </c:pt>
                            <c:pt idx="15">
                              <c:v>avr.-18</c:v>
                            </c:pt>
                            <c:pt idx="16">
                              <c:v>mai-18</c:v>
                            </c:pt>
                            <c:pt idx="17">
                              <c:v>juin-18</c:v>
                            </c:pt>
                            <c:pt idx="18">
                              <c:v>juil.-18</c:v>
                            </c:pt>
                            <c:pt idx="19">
                              <c:v>août-18</c:v>
                            </c:pt>
                            <c:pt idx="26">
                              <c:v>mars-19</c:v>
                            </c:pt>
                            <c:pt idx="27">
                              <c:v>avr.-19</c:v>
                            </c:pt>
                            <c:pt idx="28">
                              <c:v>mai-19</c:v>
                            </c:pt>
                            <c:pt idx="29">
                              <c:v>juin-19</c:v>
                            </c:pt>
                            <c:pt idx="30">
                              <c:v>juil.-19</c:v>
                            </c:pt>
                            <c:pt idx="31">
                              <c:v>août-19</c:v>
                            </c:pt>
                            <c:pt idx="32">
                              <c:v>sept.-19</c:v>
                            </c:pt>
                            <c:pt idx="33">
                              <c:v>oct.-19</c:v>
                            </c:pt>
                            <c:pt idx="34">
                              <c:v>nov.-19</c:v>
                            </c:pt>
                            <c:pt idx="35">
                              <c:v>déc.-19</c:v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2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6" formatCode="_-* #\ ##0\ _€_-;\-* #\ ##0\ _€_-;_-* &quot;-&quot;??\ _€_-;_-@_-">
                              <c:v>0</c:v>
                            </c:pt>
                            <c:pt idx="27" formatCode="_-* #\ ##0\ _€_-;\-* #\ ##0\ _€_-;_-* &quot;-&quot;??\ _€_-;_-@_-">
                              <c:v>0</c:v>
                            </c:pt>
                            <c:pt idx="28" formatCode="_-* #\ ##0\ _€_-;\-* #\ ##0\ _€_-;_-* &quot;-&quot;??\ _€_-;_-@_-">
                              <c:v>0</c:v>
                            </c:pt>
                            <c:pt idx="29" formatCode="_-* #\ ##0\ _€_-;\-* #\ ##0\ _€_-;_-* &quot;-&quot;??\ _€_-;_-@_-">
                              <c:v>0</c:v>
                            </c:pt>
                            <c:pt idx="30" formatCode="_-* #\ ##0\ _€_-;\-* #\ ##0\ _€_-;_-* &quot;-&quot;??\ _€_-;_-@_-">
                              <c:v>0</c:v>
                            </c:pt>
                            <c:pt idx="31" formatCode="_-* #\ ##0\ _€_-;\-* #\ ##0\ _€_-;_-* &quot;-&quot;??\ _€_-;_-@_-">
                              <c:v>0</c:v>
                            </c:pt>
                            <c:pt idx="32" formatCode="_-* #\ ##0\ _€_-;\-* #\ ##0\ _€_-;_-* &quot;-&quot;??\ _€_-;_-@_-">
                              <c:v>0</c:v>
                            </c:pt>
                            <c:pt idx="33" formatCode="_-* #\ ##0\ _€_-;\-* #\ ##0\ _€_-;_-* &quot;-&quot;??\ _€_-;_-@_-">
                              <c:v>0</c:v>
                            </c:pt>
                            <c:pt idx="34" formatCode="_-* #\ ##0\ _€_-;\-* #\ ##0\ _€_-;_-* &quot;-&quot;??\ _€_-;_-@_-">
                              <c:v>0</c:v>
                            </c:pt>
                            <c:pt idx="35" formatCode="_-* #\ ##0\ _€_-;\-* #\ ##0\ _€_-;_-* &quot;-&quot;??\ _€_-;_-@_-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_-* #\ ##0\ _€_-;\-* #\ ##0\ _€_-;_-* &quot;-&quot;??\ _€_-;_-@_-">
                        <c:v>119.01600000000001</c:v>
                      </c:pt>
                      <c:pt idx="1" formatCode="_-* #\ ##0\ _€_-;\-* #\ ##0\ _€_-;_-* &quot;-&quot;??\ _€_-;_-@_-">
                        <c:v>114.58</c:v>
                      </c:pt>
                      <c:pt idx="2" formatCode="_-* #\ ##0\ _€_-;\-* #\ ##0\ _€_-;_-* &quot;-&quot;??\ _€_-;_-@_-">
                        <c:v>123.914</c:v>
                      </c:pt>
                      <c:pt idx="3" formatCode="_-* #\ ##0\ _€_-;\-* #\ ##0\ _€_-;_-* &quot;-&quot;??\ _€_-;_-@_-">
                        <c:v>131.64699999999999</c:v>
                      </c:pt>
                      <c:pt idx="4" formatCode="_-* #\ ##0\ _€_-;\-* #\ ##0\ _€_-;_-* &quot;-&quot;??\ _€_-;_-@_-">
                        <c:v>138.43700000000001</c:v>
                      </c:pt>
                      <c:pt idx="5" formatCode="_-* #\ ##0\ _€_-;\-* #\ ##0\ _€_-;_-* &quot;-&quot;??\ _€_-;_-@_-">
                        <c:v>152.964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8A6-4540-A082-CB9F9B772604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opérateur'!$A$15:$B$15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12700" cap="rnd">
                    <a:solidFill>
                      <a:srgbClr val="FFC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FFC000"/>
                    </a:solidFill>
                    <a:ln w="9525">
                      <a:solidFill>
                        <a:srgbClr val="FFC000"/>
                      </a:solidFill>
                    </a:ln>
                    <a:effectLst/>
                    <a:scene3d>
                      <a:camera prst="orthographicFront"/>
                      <a:lightRig rig="threePt" dir="t"/>
                    </a:scene3d>
                    <a:sp3d>
                      <a:bevelT w="63500" h="25400"/>
                    </a:sp3d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0"/>
                            <c:pt idx="0">
                              <c:v>janv.-17</c:v>
                            </c:pt>
                            <c:pt idx="1">
                              <c:v>févr.-17</c:v>
                            </c:pt>
                            <c:pt idx="2">
                              <c:v>mars-17</c:v>
                            </c:pt>
                            <c:pt idx="3">
                              <c:v>avr.-17</c:v>
                            </c:pt>
                            <c:pt idx="4">
                              <c:v>mai-17</c:v>
                            </c:pt>
                            <c:pt idx="5">
                              <c:v>juin-17</c:v>
                            </c:pt>
                            <c:pt idx="6">
                              <c:v>juil.-17</c:v>
                            </c:pt>
                            <c:pt idx="7">
                              <c:v>août-17</c:v>
                            </c:pt>
                            <c:pt idx="8">
                              <c:v>sept.-17</c:v>
                            </c:pt>
                            <c:pt idx="9">
                              <c:v>oct.-17</c:v>
                            </c:pt>
                            <c:pt idx="10">
                              <c:v>nov.-17</c:v>
                            </c:pt>
                            <c:pt idx="11">
                              <c:v>déc.-17</c:v>
                            </c:pt>
                            <c:pt idx="12">
                              <c:v>janv.-18</c:v>
                            </c:pt>
                            <c:pt idx="13">
                              <c:v>févr.-18</c:v>
                            </c:pt>
                            <c:pt idx="14">
                              <c:v>mars-18</c:v>
                            </c:pt>
                            <c:pt idx="15">
                              <c:v>avr.-18</c:v>
                            </c:pt>
                            <c:pt idx="16">
                              <c:v>mai-18</c:v>
                            </c:pt>
                            <c:pt idx="17">
                              <c:v>juin-18</c:v>
                            </c:pt>
                            <c:pt idx="18">
                              <c:v>juil.-18</c:v>
                            </c:pt>
                            <c:pt idx="19">
                              <c:v>août-18</c:v>
                            </c:pt>
                            <c:pt idx="26">
                              <c:v>mars-19</c:v>
                            </c:pt>
                            <c:pt idx="27">
                              <c:v>avr.-19</c:v>
                            </c:pt>
                            <c:pt idx="28">
                              <c:v>mai-19</c:v>
                            </c:pt>
                            <c:pt idx="29">
                              <c:v>juin-19</c:v>
                            </c:pt>
                            <c:pt idx="30">
                              <c:v>juil.-19</c:v>
                            </c:pt>
                            <c:pt idx="31">
                              <c:v>août-19</c:v>
                            </c:pt>
                            <c:pt idx="32">
                              <c:v>sept.-19</c:v>
                            </c:pt>
                            <c:pt idx="33">
                              <c:v>oct.-19</c:v>
                            </c:pt>
                            <c:pt idx="34">
                              <c:v>nov.-19</c:v>
                            </c:pt>
                            <c:pt idx="35">
                              <c:v>déc.-19</c:v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2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6" formatCode="_-* #\ ##0\ _€_-;\-* #\ ##0\ _€_-;_-* &quot;-&quot;??\ _€_-;_-@_-">
                              <c:v>0</c:v>
                            </c:pt>
                            <c:pt idx="27" formatCode="_-* #\ ##0\ _€_-;\-* #\ ##0\ _€_-;_-* &quot;-&quot;??\ _€_-;_-@_-">
                              <c:v>0</c:v>
                            </c:pt>
                            <c:pt idx="28" formatCode="_-* #\ ##0\ _€_-;\-* #\ ##0\ _€_-;_-* &quot;-&quot;??\ _€_-;_-@_-">
                              <c:v>0</c:v>
                            </c:pt>
                            <c:pt idx="29" formatCode="_-* #\ ##0\ _€_-;\-* #\ ##0\ _€_-;_-* &quot;-&quot;??\ _€_-;_-@_-">
                              <c:v>0</c:v>
                            </c:pt>
                            <c:pt idx="30" formatCode="_-* #\ ##0\ _€_-;\-* #\ ##0\ _€_-;_-* &quot;-&quot;??\ _€_-;_-@_-">
                              <c:v>0</c:v>
                            </c:pt>
                            <c:pt idx="31" formatCode="_-* #\ ##0\ _€_-;\-* #\ ##0\ _€_-;_-* &quot;-&quot;??\ _€_-;_-@_-">
                              <c:v>0</c:v>
                            </c:pt>
                            <c:pt idx="32" formatCode="_-* #\ ##0\ _€_-;\-* #\ ##0\ _€_-;_-* &quot;-&quot;??\ _€_-;_-@_-">
                              <c:v>0</c:v>
                            </c:pt>
                            <c:pt idx="33" formatCode="_-* #\ ##0\ _€_-;\-* #\ ##0\ _€_-;_-* &quot;-&quot;??\ _€_-;_-@_-">
                              <c:v>0</c:v>
                            </c:pt>
                            <c:pt idx="34" formatCode="_-* #\ ##0\ _€_-;\-* #\ ##0\ _€_-;_-* &quot;-&quot;??\ _€_-;_-@_-">
                              <c:v>0</c:v>
                            </c:pt>
                            <c:pt idx="35" formatCode="_-* #\ ##0\ _€_-;\-* #\ ##0\ _€_-;_-* &quot;-&quot;??\ _€_-;_-@_-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_-* #\ ##0\ _€_-;\-* #\ ##0\ _€_-;_-* &quot;-&quot;??\ _€_-;_-@_-">
                        <c:v>493.75799999999998</c:v>
                      </c:pt>
                      <c:pt idx="1" formatCode="_-* #\ ##0\ _€_-;\-* #\ ##0\ _€_-;_-* &quot;-&quot;??\ _€_-;_-@_-">
                        <c:v>559.49300000000005</c:v>
                      </c:pt>
                      <c:pt idx="2" formatCode="_-* #\ ##0\ _€_-;\-* #\ ##0\ _€_-;_-* &quot;-&quot;??\ _€_-;_-@_-">
                        <c:v>642.42499999999995</c:v>
                      </c:pt>
                      <c:pt idx="3" formatCode="_-* #\ ##0\ _€_-;\-* #\ ##0\ _€_-;_-* &quot;-&quot;??\ _€_-;_-@_-">
                        <c:v>780.14200000000005</c:v>
                      </c:pt>
                      <c:pt idx="4" formatCode="_-* #\ ##0\ _€_-;\-* #\ ##0\ _€_-;_-* &quot;-&quot;??\ _€_-;_-@_-">
                        <c:v>791.73699999999997</c:v>
                      </c:pt>
                      <c:pt idx="5" formatCode="_-* #\ ##0\ _€_-;\-* #\ ##0\ _€_-;_-* &quot;-&quot;??\ _€_-;_-@_-">
                        <c:v>867.87199999999996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C8A6-4540-A082-CB9F9B772604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opérateur'!$A$16:$B$16</c15:sqref>
                        </c15:formulaRef>
                      </c:ext>
                    </c:extLst>
                    <c:strCache>
                      <c:ptCount val="2"/>
                      <c:pt idx="1">
                        <c:v>MTN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0"/>
                            <c:pt idx="0">
                              <c:v>janv.-17</c:v>
                            </c:pt>
                            <c:pt idx="1">
                              <c:v>févr.-17</c:v>
                            </c:pt>
                            <c:pt idx="2">
                              <c:v>mars-17</c:v>
                            </c:pt>
                            <c:pt idx="3">
                              <c:v>avr.-17</c:v>
                            </c:pt>
                            <c:pt idx="4">
                              <c:v>mai-17</c:v>
                            </c:pt>
                            <c:pt idx="5">
                              <c:v>juin-17</c:v>
                            </c:pt>
                            <c:pt idx="6">
                              <c:v>juil.-17</c:v>
                            </c:pt>
                            <c:pt idx="7">
                              <c:v>août-17</c:v>
                            </c:pt>
                            <c:pt idx="8">
                              <c:v>sept.-17</c:v>
                            </c:pt>
                            <c:pt idx="9">
                              <c:v>oct.-17</c:v>
                            </c:pt>
                            <c:pt idx="10">
                              <c:v>nov.-17</c:v>
                            </c:pt>
                            <c:pt idx="11">
                              <c:v>déc.-17</c:v>
                            </c:pt>
                            <c:pt idx="12">
                              <c:v>janv.-18</c:v>
                            </c:pt>
                            <c:pt idx="13">
                              <c:v>févr.-18</c:v>
                            </c:pt>
                            <c:pt idx="14">
                              <c:v>mars-18</c:v>
                            </c:pt>
                            <c:pt idx="15">
                              <c:v>avr.-18</c:v>
                            </c:pt>
                            <c:pt idx="16">
                              <c:v>mai-18</c:v>
                            </c:pt>
                            <c:pt idx="17">
                              <c:v>juin-18</c:v>
                            </c:pt>
                            <c:pt idx="18">
                              <c:v>juil.-18</c:v>
                            </c:pt>
                            <c:pt idx="19">
                              <c:v>août-18</c:v>
                            </c:pt>
                            <c:pt idx="26">
                              <c:v>mars-19</c:v>
                            </c:pt>
                            <c:pt idx="27">
                              <c:v>avr.-19</c:v>
                            </c:pt>
                            <c:pt idx="28">
                              <c:v>mai-19</c:v>
                            </c:pt>
                            <c:pt idx="29">
                              <c:v>juin-19</c:v>
                            </c:pt>
                            <c:pt idx="30">
                              <c:v>juil.-19</c:v>
                            </c:pt>
                            <c:pt idx="31">
                              <c:v>août-19</c:v>
                            </c:pt>
                            <c:pt idx="32">
                              <c:v>sept.-19</c:v>
                            </c:pt>
                            <c:pt idx="33">
                              <c:v>oct.-19</c:v>
                            </c:pt>
                            <c:pt idx="34">
                              <c:v>nov.-19</c:v>
                            </c:pt>
                            <c:pt idx="35">
                              <c:v>déc.-19</c:v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2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C8A6-4540-A082-CB9F9B772604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opérateur'!$A$17:$B$17</c15:sqref>
                        </c15:formulaRef>
                      </c:ext>
                    </c:extLst>
                    <c:strCache>
                      <c:ptCount val="2"/>
                      <c:pt idx="1">
                        <c:v>Parts de Marché Abonnés actifs (%)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0"/>
                            <c:pt idx="0">
                              <c:v>janv.-17</c:v>
                            </c:pt>
                            <c:pt idx="1">
                              <c:v>févr.-17</c:v>
                            </c:pt>
                            <c:pt idx="2">
                              <c:v>mars-17</c:v>
                            </c:pt>
                            <c:pt idx="3">
                              <c:v>avr.-17</c:v>
                            </c:pt>
                            <c:pt idx="4">
                              <c:v>mai-17</c:v>
                            </c:pt>
                            <c:pt idx="5">
                              <c:v>juin-17</c:v>
                            </c:pt>
                            <c:pt idx="6">
                              <c:v>juil.-17</c:v>
                            </c:pt>
                            <c:pt idx="7">
                              <c:v>août-17</c:v>
                            </c:pt>
                            <c:pt idx="8">
                              <c:v>sept.-17</c:v>
                            </c:pt>
                            <c:pt idx="9">
                              <c:v>oct.-17</c:v>
                            </c:pt>
                            <c:pt idx="10">
                              <c:v>nov.-17</c:v>
                            </c:pt>
                            <c:pt idx="11">
                              <c:v>déc.-17</c:v>
                            </c:pt>
                            <c:pt idx="12">
                              <c:v>janv.-18</c:v>
                            </c:pt>
                            <c:pt idx="13">
                              <c:v>févr.-18</c:v>
                            </c:pt>
                            <c:pt idx="14">
                              <c:v>mars-18</c:v>
                            </c:pt>
                            <c:pt idx="15">
                              <c:v>avr.-18</c:v>
                            </c:pt>
                            <c:pt idx="16">
                              <c:v>mai-18</c:v>
                            </c:pt>
                            <c:pt idx="17">
                              <c:v>juin-18</c:v>
                            </c:pt>
                            <c:pt idx="18">
                              <c:v>juil.-18</c:v>
                            </c:pt>
                            <c:pt idx="19">
                              <c:v>août-18</c:v>
                            </c:pt>
                            <c:pt idx="26">
                              <c:v>mars-19</c:v>
                            </c:pt>
                            <c:pt idx="27">
                              <c:v>avr.-19</c:v>
                            </c:pt>
                            <c:pt idx="28">
                              <c:v>mai-19</c:v>
                            </c:pt>
                            <c:pt idx="29">
                              <c:v>juin-19</c:v>
                            </c:pt>
                            <c:pt idx="30">
                              <c:v>juil.-19</c:v>
                            </c:pt>
                            <c:pt idx="31">
                              <c:v>août-19</c:v>
                            </c:pt>
                            <c:pt idx="32">
                              <c:v>sept.-19</c:v>
                            </c:pt>
                            <c:pt idx="33">
                              <c:v>oct.-19</c:v>
                            </c:pt>
                            <c:pt idx="34">
                              <c:v>nov.-19</c:v>
                            </c:pt>
                            <c:pt idx="35">
                              <c:v>déc.-19</c:v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2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C8A6-4540-A082-CB9F9B772604}"/>
                  </c:ext>
                </c:extLst>
              </c15:ser>
            </c15:filteredLineSeries>
          </c:ext>
        </c:extLst>
      </c:lineChart>
      <c:catAx>
        <c:axId val="184561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20000"/>
        <c:crosses val="autoZero"/>
        <c:auto val="1"/>
        <c:lblAlgn val="ctr"/>
        <c:lblOffset val="100"/>
        <c:noMultiLvlLbl val="0"/>
      </c:catAx>
      <c:valAx>
        <c:axId val="1845620000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1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Parts</a:t>
            </a:r>
            <a:r>
              <a:rPr lang="fr-FR" sz="1200" b="1" baseline="0"/>
              <a:t> de Marché en termes de Revenu des Opérateurs</a:t>
            </a:r>
            <a:endParaRPr lang="fr-FR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8"/>
          <c:order val="0"/>
          <c:tx>
            <c:v>AIRTEL</c:v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5.5555555555555558E-3"/>
                  <c:y val="-5.5555555555555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DD-4283-88A9-FC3E3C27A8E0}"/>
                </c:ext>
              </c:extLst>
            </c:dLbl>
            <c:dLbl>
              <c:idx val="1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DD-4283-88A9-FC3E3C27A8E0}"/>
                </c:ext>
              </c:extLst>
            </c:dLbl>
            <c:dLbl>
              <c:idx val="2"/>
              <c:layout>
                <c:manualLayout>
                  <c:x val="0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DD-4283-88A9-FC3E3C27A8E0}"/>
                </c:ext>
              </c:extLst>
            </c:dLbl>
            <c:dLbl>
              <c:idx val="3"/>
              <c:layout>
                <c:manualLayout>
                  <c:x val="-8.3333333333333332E-3"/>
                  <c:y val="-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DD-4283-88A9-FC3E3C27A8E0}"/>
                </c:ext>
              </c:extLst>
            </c:dLbl>
            <c:dLbl>
              <c:idx val="4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DD-4283-88A9-FC3E3C27A8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0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  <c:pt idx="12">
                        <c:v>43101</c:v>
                      </c:pt>
                      <c:pt idx="13">
                        <c:v>43132</c:v>
                      </c:pt>
                      <c:pt idx="14">
                        <c:v>43160</c:v>
                      </c:pt>
                      <c:pt idx="15">
                        <c:v>43191</c:v>
                      </c:pt>
                      <c:pt idx="16">
                        <c:v>43221</c:v>
                      </c:pt>
                      <c:pt idx="17">
                        <c:v>43252</c:v>
                      </c:pt>
                      <c:pt idx="18">
                        <c:v>43282</c:v>
                      </c:pt>
                      <c:pt idx="19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0%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0%</c:formatCode>
                <c:ptCount val="6"/>
                <c:pt idx="0">
                  <c:v>0.20498943466612787</c:v>
                </c:pt>
                <c:pt idx="1">
                  <c:v>0.19400669429157055</c:v>
                </c:pt>
                <c:pt idx="2">
                  <c:v>0.16875155104342726</c:v>
                </c:pt>
                <c:pt idx="3">
                  <c:v>0.13959386462950474</c:v>
                </c:pt>
                <c:pt idx="4">
                  <c:v>0.12530318540774979</c:v>
                </c:pt>
                <c:pt idx="5">
                  <c:v>0.11305452179461187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DD-4283-88A9-FC3E3C27A8E0}"/>
            </c:ext>
          </c:extLst>
        </c:ser>
        <c:ser>
          <c:idx val="0"/>
          <c:order val="1"/>
          <c:tx>
            <c:v>MTN</c:v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6.3888888888888884E-2"/>
                  <c:y val="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DD-4283-88A9-FC3E3C27A8E0}"/>
                </c:ext>
              </c:extLst>
            </c:dLbl>
            <c:dLbl>
              <c:idx val="1"/>
              <c:layout>
                <c:manualLayout>
                  <c:x val="-1.6666666666666666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DD-4283-88A9-FC3E3C27A8E0}"/>
                </c:ext>
              </c:extLst>
            </c:dLbl>
            <c:dLbl>
              <c:idx val="2"/>
              <c:layout>
                <c:manualLayout>
                  <c:x val="0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DD-4283-88A9-FC3E3C27A8E0}"/>
                </c:ext>
              </c:extLst>
            </c:dLbl>
            <c:dLbl>
              <c:idx val="3"/>
              <c:layout>
                <c:manualLayout>
                  <c:x val="0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DD-4283-88A9-FC3E3C27A8E0}"/>
                </c:ext>
              </c:extLst>
            </c:dLbl>
            <c:dLbl>
              <c:idx val="4"/>
              <c:layout>
                <c:manualLayout>
                  <c:x val="-8.3333333333333332E-3"/>
                  <c:y val="-5.555555555555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DD-4283-88A9-FC3E3C27A8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0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  <c:pt idx="12">
                        <c:v>43101</c:v>
                      </c:pt>
                      <c:pt idx="13">
                        <c:v>43132</c:v>
                      </c:pt>
                      <c:pt idx="14">
                        <c:v>43160</c:v>
                      </c:pt>
                      <c:pt idx="15">
                        <c:v>43191</c:v>
                      </c:pt>
                      <c:pt idx="16">
                        <c:v>43221</c:v>
                      </c:pt>
                      <c:pt idx="17">
                        <c:v>43252</c:v>
                      </c:pt>
                      <c:pt idx="18">
                        <c:v>43282</c:v>
                      </c:pt>
                      <c:pt idx="19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0%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0%</c:formatCode>
                <c:ptCount val="6"/>
                <c:pt idx="0">
                  <c:v>0.79501056533387215</c:v>
                </c:pt>
                <c:pt idx="1">
                  <c:v>0.80599330570842953</c:v>
                </c:pt>
                <c:pt idx="2">
                  <c:v>0.83124844895657279</c:v>
                </c:pt>
                <c:pt idx="3">
                  <c:v>0.86040613537049537</c:v>
                </c:pt>
                <c:pt idx="4">
                  <c:v>0.87469681459225013</c:v>
                </c:pt>
                <c:pt idx="5">
                  <c:v>0.88694547820538805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2DD-4283-88A9-FC3E3C27A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618752"/>
        <c:axId val="1845620000"/>
        <c:extLst/>
      </c:lineChart>
      <c:dateAx>
        <c:axId val="184561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20000"/>
        <c:crosses val="autoZero"/>
        <c:auto val="1"/>
        <c:lblOffset val="100"/>
        <c:baseTimeUnit val="months"/>
      </c:dateAx>
      <c:valAx>
        <c:axId val="1845620000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1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Répartition</a:t>
            </a:r>
            <a:r>
              <a:rPr lang="fr-FR" b="1" baseline="0"/>
              <a:t> du Revenu du Marché </a:t>
            </a:r>
            <a:r>
              <a:rPr lang="fr-FR" b="1"/>
              <a:t>par type de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8"/>
          <c:order val="8"/>
          <c:tx>
            <c:v>    Dépôt d'Argent (Cash In)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Lit>
              <c:formatCode>[$-40C]mmm\-yy;@</c:formatCode>
              <c:ptCount val="6"/>
              <c:pt idx="0">
                <c:v>43344</c:v>
              </c:pt>
              <c:pt idx="1">
                <c:v>43374</c:v>
              </c:pt>
              <c:pt idx="2">
                <c:v>43405</c:v>
              </c:pt>
              <c:pt idx="3">
                <c:v>43435</c:v>
              </c:pt>
              <c:pt idx="4">
                <c:v>43466</c:v>
              </c:pt>
              <c:pt idx="5">
                <c:v>43497</c:v>
              </c:pt>
            </c:numLit>
          </c:cat>
          <c:val>
            <c:numLit>
              <c:formatCode>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4C-4946-9084-FC192D38AEF5}"/>
            </c:ext>
          </c:extLst>
        </c:ser>
        <c:ser>
          <c:idx val="9"/>
          <c:order val="9"/>
          <c:tx>
            <c:v>    Retrait D'Argent (Cash Out) </c:v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0"/>
                  <c:y val="-1.639343909611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4C-4946-9084-FC192D38AEF5}"/>
                </c:ext>
              </c:extLst>
            </c:dLbl>
            <c:dLbl>
              <c:idx val="1"/>
              <c:layout>
                <c:manualLayout>
                  <c:x val="0"/>
                  <c:y val="4.3715837589639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4C-4946-9084-FC192D38AEF5}"/>
                </c:ext>
              </c:extLst>
            </c:dLbl>
            <c:dLbl>
              <c:idx val="2"/>
              <c:layout>
                <c:manualLayout>
                  <c:x val="0"/>
                  <c:y val="2.1857918794819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4C-4946-9084-FC192D38AEF5}"/>
                </c:ext>
              </c:extLst>
            </c:dLbl>
            <c:dLbl>
              <c:idx val="3"/>
              <c:layout>
                <c:manualLayout>
                  <c:x val="0"/>
                  <c:y val="3.8251357890934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4C-4946-9084-FC192D38AEF5}"/>
                </c:ext>
              </c:extLst>
            </c:dLbl>
            <c:dLbl>
              <c:idx val="4"/>
              <c:layout>
                <c:manualLayout>
                  <c:x val="1.7873098467684383E-3"/>
                  <c:y val="-2.459015864417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4C-4946-9084-FC192D38AE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[$-40C]mmm\-yy;@</c:formatCode>
              <c:ptCount val="6"/>
              <c:pt idx="0">
                <c:v>43344</c:v>
              </c:pt>
              <c:pt idx="1">
                <c:v>43374</c:v>
              </c:pt>
              <c:pt idx="2">
                <c:v>43405</c:v>
              </c:pt>
              <c:pt idx="3">
                <c:v>43435</c:v>
              </c:pt>
              <c:pt idx="4">
                <c:v>43466</c:v>
              </c:pt>
              <c:pt idx="5">
                <c:v>43497</c:v>
              </c:pt>
            </c:numLit>
          </c:cat>
          <c:val>
            <c:numLit>
              <c:formatCode>0%</c:formatCode>
              <c:ptCount val="6"/>
              <c:pt idx="0">
                <c:v>0.81170133189688243</c:v>
              </c:pt>
              <c:pt idx="1">
                <c:v>0.79384887241167035</c:v>
              </c:pt>
              <c:pt idx="2">
                <c:v>0.81226712914068433</c:v>
              </c:pt>
              <c:pt idx="3">
                <c:v>0.818942077848552</c:v>
              </c:pt>
              <c:pt idx="4">
                <c:v>0.78781957460462604</c:v>
              </c:pt>
              <c:pt idx="5">
                <c:v>0.78752280037330447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B44C-4946-9084-FC192D38AEF5}"/>
            </c:ext>
          </c:extLst>
        </c:ser>
        <c:ser>
          <c:idx val="10"/>
          <c:order val="10"/>
          <c:tx>
            <c:v>    Envoi d'Argent </c:v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  <a:bevelB w="0" h="0"/>
              </a:sp3d>
            </c:spPr>
          </c:marker>
          <c:dLbls>
            <c:dLbl>
              <c:idx val="0"/>
              <c:layout>
                <c:manualLayout>
                  <c:x val="0"/>
                  <c:y val="-1.9125678945467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4C-4946-9084-FC192D38AEF5}"/>
                </c:ext>
              </c:extLst>
            </c:dLbl>
            <c:dLbl>
              <c:idx val="1"/>
              <c:layout>
                <c:manualLayout>
                  <c:x val="0"/>
                  <c:y val="-1.9125678945467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4C-4946-9084-FC192D38AEF5}"/>
                </c:ext>
              </c:extLst>
            </c:dLbl>
            <c:dLbl>
              <c:idx val="2"/>
              <c:layout>
                <c:manualLayout>
                  <c:x val="0"/>
                  <c:y val="-2.1857918794819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4C-4946-9084-FC192D38AEF5}"/>
                </c:ext>
              </c:extLst>
            </c:dLbl>
            <c:dLbl>
              <c:idx val="3"/>
              <c:layout>
                <c:manualLayout>
                  <c:x val="1.7873098467683071E-3"/>
                  <c:y val="-2.1857918794819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4C-4946-9084-FC192D38AEF5}"/>
                </c:ext>
              </c:extLst>
            </c:dLbl>
            <c:dLbl>
              <c:idx val="4"/>
              <c:layout>
                <c:manualLayout>
                  <c:x val="-3.5746196935368766E-3"/>
                  <c:y val="-3.2786878192229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4C-4946-9084-FC192D38AE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[$-40C]mmm\-yy;@</c:formatCode>
              <c:ptCount val="6"/>
              <c:pt idx="0">
                <c:v>43344</c:v>
              </c:pt>
              <c:pt idx="1">
                <c:v>43374</c:v>
              </c:pt>
              <c:pt idx="2">
                <c:v>43405</c:v>
              </c:pt>
              <c:pt idx="3">
                <c:v>43435</c:v>
              </c:pt>
              <c:pt idx="4">
                <c:v>43466</c:v>
              </c:pt>
              <c:pt idx="5">
                <c:v>43497</c:v>
              </c:pt>
            </c:numLit>
          </c:cat>
          <c:val>
            <c:numLit>
              <c:formatCode>0%</c:formatCode>
              <c:ptCount val="6"/>
              <c:pt idx="0">
                <c:v>9.0990243079620545E-2</c:v>
              </c:pt>
              <c:pt idx="1">
                <c:v>0.1019615043197042</c:v>
              </c:pt>
              <c:pt idx="2">
                <c:v>9.9144303101905501E-2</c:v>
              </c:pt>
              <c:pt idx="3">
                <c:v>0.11035433907278955</c:v>
              </c:pt>
              <c:pt idx="4">
                <c:v>0.11938300337333883</c:v>
              </c:pt>
              <c:pt idx="5">
                <c:v>0.12622483159131159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C-B44C-4946-9084-FC192D38AEF5}"/>
            </c:ext>
          </c:extLst>
        </c:ser>
        <c:ser>
          <c:idx val="11"/>
          <c:order val="11"/>
          <c:tx>
            <c:v>    Réception d'Argent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numLit>
              <c:formatCode>[$-40C]mmm\-yy;@</c:formatCode>
              <c:ptCount val="6"/>
              <c:pt idx="0">
                <c:v>43344</c:v>
              </c:pt>
              <c:pt idx="1">
                <c:v>43374</c:v>
              </c:pt>
              <c:pt idx="2">
                <c:v>43405</c:v>
              </c:pt>
              <c:pt idx="3">
                <c:v>43435</c:v>
              </c:pt>
              <c:pt idx="4">
                <c:v>43466</c:v>
              </c:pt>
              <c:pt idx="5">
                <c:v>43497</c:v>
              </c:pt>
            </c:numLit>
          </c:cat>
          <c:val>
            <c:numLit>
              <c:formatCode>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D-B44C-4946-9084-FC192D38AEF5}"/>
            </c:ext>
          </c:extLst>
        </c:ser>
        <c:ser>
          <c:idx val="12"/>
          <c:order val="12"/>
          <c:tx>
            <c:v>    Paiement des Services</c:v>
          </c:tx>
          <c:spPr>
            <a:ln w="222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Lit>
              <c:formatCode>[$-40C]mmm\-yy;@</c:formatCode>
              <c:ptCount val="6"/>
              <c:pt idx="0">
                <c:v>43344</c:v>
              </c:pt>
              <c:pt idx="1">
                <c:v>43374</c:v>
              </c:pt>
              <c:pt idx="2">
                <c:v>43405</c:v>
              </c:pt>
              <c:pt idx="3">
                <c:v>43435</c:v>
              </c:pt>
              <c:pt idx="4">
                <c:v>43466</c:v>
              </c:pt>
              <c:pt idx="5">
                <c:v>43497</c:v>
              </c:pt>
            </c:numLit>
          </c:cat>
          <c:val>
            <c:numLit>
              <c:formatCode>0%</c:formatCode>
              <c:ptCount val="6"/>
              <c:pt idx="0">
                <c:v>4.0273500645689381E-2</c:v>
              </c:pt>
              <c:pt idx="1">
                <c:v>3.5413909336695401E-2</c:v>
              </c:pt>
              <c:pt idx="2">
                <c:v>2.8795966545915104E-2</c:v>
              </c:pt>
              <c:pt idx="3">
                <c:v>2.5169080514114026E-2</c:v>
              </c:pt>
              <c:pt idx="4">
                <c:v>4.8305631822319291E-2</c:v>
              </c:pt>
              <c:pt idx="5">
                <c:v>4.7127582304971619E-2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E-B44C-4946-9084-FC192D38AEF5}"/>
            </c:ext>
          </c:extLst>
        </c:ser>
        <c:ser>
          <c:idx val="13"/>
          <c:order val="13"/>
          <c:tx>
            <c:v>    Achat Crédit</c:v>
          </c:tx>
          <c:spPr>
            <a:ln w="222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[$-40C]mmm\-yy;@</c:formatCode>
              <c:ptCount val="6"/>
              <c:pt idx="0">
                <c:v>43344</c:v>
              </c:pt>
              <c:pt idx="1">
                <c:v>43374</c:v>
              </c:pt>
              <c:pt idx="2">
                <c:v>43405</c:v>
              </c:pt>
              <c:pt idx="3">
                <c:v>43435</c:v>
              </c:pt>
              <c:pt idx="4">
                <c:v>43466</c:v>
              </c:pt>
              <c:pt idx="5">
                <c:v>43497</c:v>
              </c:pt>
            </c:numLit>
          </c:cat>
          <c:val>
            <c:numLit>
              <c:formatCode>0%</c:formatCode>
              <c:ptCount val="6"/>
              <c:pt idx="0">
                <c:v>5.2308774705337693E-2</c:v>
              </c:pt>
              <c:pt idx="1">
                <c:v>6.3572680729989145E-2</c:v>
              </c:pt>
              <c:pt idx="2">
                <c:v>5.7307436693477244E-2</c:v>
              </c:pt>
              <c:pt idx="3">
                <c:v>4.4840599314702793E-2</c:v>
              </c:pt>
              <c:pt idx="4">
                <c:v>4.3942477232827688E-2</c:v>
              </c:pt>
              <c:pt idx="5">
                <c:v>3.8846892614564012E-2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F-B44C-4946-9084-FC192D38AEF5}"/>
            </c:ext>
          </c:extLst>
        </c:ser>
        <c:ser>
          <c:idx val="14"/>
          <c:order val="14"/>
          <c:tx>
            <c:v>    Transfert Banque vers Mobile Money</c:v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numLit>
              <c:formatCode>[$-40C]mmm\-yy;@</c:formatCode>
              <c:ptCount val="6"/>
              <c:pt idx="0">
                <c:v>43344</c:v>
              </c:pt>
              <c:pt idx="1">
                <c:v>43374</c:v>
              </c:pt>
              <c:pt idx="2">
                <c:v>43405</c:v>
              </c:pt>
              <c:pt idx="3">
                <c:v>43435</c:v>
              </c:pt>
              <c:pt idx="4">
                <c:v>43466</c:v>
              </c:pt>
              <c:pt idx="5">
                <c:v>43497</c:v>
              </c:pt>
            </c:numLit>
          </c:cat>
          <c:val>
            <c:numLit>
              <c:formatCode>0%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0-B44C-4946-9084-FC192D38AEF5}"/>
            </c:ext>
          </c:extLst>
        </c:ser>
        <c:ser>
          <c:idx val="15"/>
          <c:order val="15"/>
          <c:tx>
            <c:v>    Transfert  Mobile Money vers Banque </c:v>
          </c:tx>
          <c:spPr>
            <a:ln w="222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cat>
            <c:numLit>
              <c:formatCode>[$-40C]mmm\-yy;@</c:formatCode>
              <c:ptCount val="6"/>
              <c:pt idx="0">
                <c:v>43344</c:v>
              </c:pt>
              <c:pt idx="1">
                <c:v>43374</c:v>
              </c:pt>
              <c:pt idx="2">
                <c:v>43405</c:v>
              </c:pt>
              <c:pt idx="3">
                <c:v>43435</c:v>
              </c:pt>
              <c:pt idx="4">
                <c:v>43466</c:v>
              </c:pt>
              <c:pt idx="5">
                <c:v>43497</c:v>
              </c:pt>
            </c:numLit>
          </c:cat>
          <c:val>
            <c:numLit>
              <c:formatCode>0%</c:formatCode>
              <c:ptCount val="6"/>
              <c:pt idx="0">
                <c:v>4.7261496724699172E-3</c:v>
              </c:pt>
              <c:pt idx="1">
                <c:v>5.2030332019408765E-3</c:v>
              </c:pt>
              <c:pt idx="2">
                <c:v>2.4851645180178866E-3</c:v>
              </c:pt>
              <c:pt idx="3">
                <c:v>6.9390324984160677E-4</c:v>
              </c:pt>
              <c:pt idx="4">
                <c:v>5.4931296688833138E-4</c:v>
              </c:pt>
              <c:pt idx="5">
                <c:v>2.778931158483766E-4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1-B44C-4946-9084-FC192D38A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600448"/>
        <c:axId val="18456062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     Revenus Dépôt d'Argent (Cash In)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#,##0</c:formatCode>
                    <c:ptCount val="6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12-B44C-4946-9084-FC192D38AEF5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     Revenus Retrait D'Argent (Cash Out) 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#,##0</c:formatCode>
                    <c:ptCount val="6"/>
                    <c:pt idx="0">
                      <c:v>219796.97097981488</c:v>
                    </c:pt>
                    <c:pt idx="1">
                      <c:v>272009.4684944998</c:v>
                    </c:pt>
                    <c:pt idx="2">
                      <c:v>297020.65274879977</c:v>
                    </c:pt>
                    <c:pt idx="3">
                      <c:v>469597.04562349938</c:v>
                    </c:pt>
                    <c:pt idx="4">
                      <c:v>443043.1107825996</c:v>
                    </c:pt>
                    <c:pt idx="5">
                      <c:v>494561.83400000003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B44C-4946-9084-FC192D38AEF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     Revenus Envoi d'Argent 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#,##0</c:formatCode>
                    <c:ptCount val="6"/>
                    <c:pt idx="0">
                      <c:v>24638.840706199997</c:v>
                    </c:pt>
                    <c:pt idx="1">
                      <c:v>34936.743706199995</c:v>
                    </c:pt>
                    <c:pt idx="2">
                      <c:v>36253.966912099997</c:v>
                    </c:pt>
                    <c:pt idx="3">
                      <c:v>63279.288000999994</c:v>
                    </c:pt>
                    <c:pt idx="4">
                      <c:v>67136.967516499994</c:v>
                    </c:pt>
                    <c:pt idx="5">
                      <c:v>79268.796000000002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B44C-4946-9084-FC192D38AEF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     Revenus Réception d'Argent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#,##0</c:formatCode>
                    <c:ptCount val="6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B44C-4946-9084-FC192D38AEF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     Revenus Paiement des Services</c:v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#,##0</c:formatCode>
                    <c:ptCount val="6"/>
                    <c:pt idx="0">
                      <c:v>10905.481</c:v>
                    </c:pt>
                    <c:pt idx="1">
                      <c:v>12134.449000000001</c:v>
                    </c:pt>
                    <c:pt idx="2">
                      <c:v>10529.783211895712</c:v>
                    </c:pt>
                    <c:pt idx="3">
                      <c:v>14432.432000000001</c:v>
                    </c:pt>
                    <c:pt idx="4">
                      <c:v>27165.455239697221</c:v>
                    </c:pt>
                    <c:pt idx="5">
                      <c:v>29595.973000000002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B44C-4946-9084-FC192D38AEF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     Revenus Achat Crédit</c:v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#,##0</c:formatCode>
                    <c:ptCount val="6"/>
                    <c:pt idx="0">
                      <c:v>14164.459000000001</c:v>
                    </c:pt>
                    <c:pt idx="1">
                      <c:v>21782.951008800428</c:v>
                    </c:pt>
                    <c:pt idx="2">
                      <c:v>20955.535</c:v>
                    </c:pt>
                    <c:pt idx="3">
                      <c:v>25712.456999999999</c:v>
                    </c:pt>
                    <c:pt idx="4">
                      <c:v>24711.764516000923</c:v>
                    </c:pt>
                    <c:pt idx="5">
                      <c:v>24395.725999999999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B44C-4946-9084-FC192D38AEF5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    Revenus Transfert Banque vers Mobile Money</c:v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#,##0</c:formatCode>
                    <c:ptCount val="6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B44C-4946-9084-FC192D38AEF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    Revenus Transfert  Mobile Money vers Banque </c:v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#,##0</c:formatCode>
                    <c:ptCount val="6"/>
                    <c:pt idx="0">
                      <c:v>1279.7729184188393</c:v>
                    </c:pt>
                    <c:pt idx="1">
                      <c:v>1782.8006626999997</c:v>
                    </c:pt>
                    <c:pt idx="2">
                      <c:v>908.74684059999981</c:v>
                    </c:pt>
                    <c:pt idx="3">
                      <c:v>397.8973909</c:v>
                    </c:pt>
                    <c:pt idx="4">
                      <c:v>308.91505299999994</c:v>
                    </c:pt>
                    <c:pt idx="5">
                      <c:v>174.51599999999999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B44C-4946-9084-FC192D38AEF5}"/>
                  </c:ext>
                </c:extLst>
              </c15:ser>
            </c15:filteredLineSeries>
          </c:ext>
        </c:extLst>
      </c:lineChart>
      <c:dateAx>
        <c:axId val="1845600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06272"/>
        <c:crosses val="autoZero"/>
        <c:auto val="1"/>
        <c:lblOffset val="100"/>
        <c:baseTimeUnit val="months"/>
      </c:dateAx>
      <c:valAx>
        <c:axId val="184560627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00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Parts</a:t>
            </a:r>
            <a:r>
              <a:rPr lang="fr-FR" b="1" baseline="0"/>
              <a:t> de Marché en termes de  Volume de transactions des Opérateurs</a:t>
            </a:r>
            <a:endParaRPr lang="fr-F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1"/>
          <c:tx>
            <c:v>AIRTTEL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0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  <c:pt idx="12">
                        <c:v>43101</c:v>
                      </c:pt>
                      <c:pt idx="13">
                        <c:v>43132</c:v>
                      </c:pt>
                      <c:pt idx="14">
                        <c:v>43160</c:v>
                      </c:pt>
                      <c:pt idx="15">
                        <c:v>43191</c:v>
                      </c:pt>
                      <c:pt idx="16">
                        <c:v>43221</c:v>
                      </c:pt>
                      <c:pt idx="17">
                        <c:v>43252</c:v>
                      </c:pt>
                      <c:pt idx="18">
                        <c:v>43282</c:v>
                      </c:pt>
                      <c:pt idx="19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0%">
                  <c:v>0.12110766051568954</c:v>
                </c:pt>
                <c:pt idx="1" formatCode="0%">
                  <c:v>4.4923486508295328E-2</c:v>
                </c:pt>
                <c:pt idx="2" formatCode="0%">
                  <c:v>9.5040048729126247E-2</c:v>
                </c:pt>
                <c:pt idx="3" formatCode="0%">
                  <c:v>8.2105500528098257E-2</c:v>
                </c:pt>
                <c:pt idx="4" formatCode="0%">
                  <c:v>7.0664358481962938E-2</c:v>
                </c:pt>
                <c:pt idx="5" formatCode="0%">
                  <c:v>6.8891721185940807E-2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21-40BD-A89B-570ACDB5E79D}"/>
            </c:ext>
          </c:extLst>
        </c:ser>
        <c:ser>
          <c:idx val="1"/>
          <c:order val="2"/>
          <c:tx>
            <c:v>MTN</c:v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8.3333333333333332E-3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21-40BD-A89B-570ACDB5E79D}"/>
                </c:ext>
              </c:extLst>
            </c:dLbl>
            <c:dLbl>
              <c:idx val="1"/>
              <c:layout>
                <c:manualLayout>
                  <c:x val="0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21-40BD-A89B-570ACDB5E79D}"/>
                </c:ext>
              </c:extLst>
            </c:dLbl>
            <c:dLbl>
              <c:idx val="2"/>
              <c:layout>
                <c:manualLayout>
                  <c:x val="-8.3333333333333835E-3"/>
                  <c:y val="-2.7777777777777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21-40BD-A89B-570ACDB5E79D}"/>
                </c:ext>
              </c:extLst>
            </c:dLbl>
            <c:dLbl>
              <c:idx val="3"/>
              <c:layout>
                <c:manualLayout>
                  <c:x val="0"/>
                  <c:y val="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21-40BD-A89B-570ACDB5E79D}"/>
                </c:ext>
              </c:extLst>
            </c:dLbl>
            <c:dLbl>
              <c:idx val="4"/>
              <c:layout>
                <c:manualLayout>
                  <c:x val="0"/>
                  <c:y val="-2.3148148148148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21-40BD-A89B-570ACDB5E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0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  <c:pt idx="12">
                        <c:v>43101</c:v>
                      </c:pt>
                      <c:pt idx="13">
                        <c:v>43132</c:v>
                      </c:pt>
                      <c:pt idx="14">
                        <c:v>43160</c:v>
                      </c:pt>
                      <c:pt idx="15">
                        <c:v>43191</c:v>
                      </c:pt>
                      <c:pt idx="16">
                        <c:v>43221</c:v>
                      </c:pt>
                      <c:pt idx="17">
                        <c:v>43252</c:v>
                      </c:pt>
                      <c:pt idx="18">
                        <c:v>43282</c:v>
                      </c:pt>
                      <c:pt idx="19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0%">
                  <c:v>0.87889233948431045</c:v>
                </c:pt>
                <c:pt idx="1" formatCode="0%">
                  <c:v>0.95507651349170475</c:v>
                </c:pt>
                <c:pt idx="2" formatCode="0%">
                  <c:v>0.9049599512708737</c:v>
                </c:pt>
                <c:pt idx="3" formatCode="0%">
                  <c:v>0.91789449947190183</c:v>
                </c:pt>
                <c:pt idx="4" formatCode="0%">
                  <c:v>0.92933564151803705</c:v>
                </c:pt>
                <c:pt idx="5" formatCode="0%">
                  <c:v>0.93110827881405922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21-40BD-A89B-570ACDB5E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618752"/>
        <c:axId val="1845620000"/>
        <c:extLst>
          <c:ext xmlns:c15="http://schemas.microsoft.com/office/drawing/2012/chart" uri="{02D57815-91ED-43cb-92C2-25804820EDAC}">
            <c15:filteredLineSeries>
              <c15:ser>
                <c:idx val="8"/>
                <c:order val="0"/>
                <c:tx>
                  <c:v>Parts de Marché Vol. Total transactions (%)</c:v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rgbClr val="FFC000"/>
                    </a:solidFill>
                    <a:ln w="9525">
                      <a:solidFill>
                        <a:srgbClr val="FFC000"/>
                      </a:solidFill>
                    </a:ln>
                    <a:effectLst/>
                    <a:scene3d>
                      <a:camera prst="orthographicFront"/>
                      <a:lightRig rig="threePt" dir="t"/>
                    </a:scene3d>
                    <a:sp3d>
                      <a:bevelT w="63500" h="25400"/>
                    </a:sp3d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3A21-40BD-A89B-570ACDB5E79D}"/>
                  </c:ext>
                </c:extLst>
              </c15:ser>
            </c15:filteredLineSeries>
            <c15:filteredLineSeries>
              <c15:ser>
                <c:idx val="2"/>
                <c:order val="3"/>
                <c:tx>
                  <c:v>AIRTEL</c:v>
                </c:tx>
                <c:spPr>
                  <a:ln w="22225" cap="rnd">
                    <a:solidFill>
                      <a:srgbClr val="FFC000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rgbClr val="FFC000"/>
                    </a:solidFill>
                    <a:ln w="9525">
                      <a:solidFill>
                        <a:srgbClr val="FFC000"/>
                      </a:solidFill>
                    </a:ln>
                    <a:effectLst/>
                    <a:scene3d>
                      <a:camera prst="orthographicFront"/>
                      <a:lightRig rig="threePt" dir="t"/>
                    </a:scene3d>
                    <a:sp3d>
                      <a:bevelT w="63500" h="25400"/>
                    </a:sp3d>
                  </c:spPr>
                </c:marker>
                <c:dLbls>
                  <c:dLbl>
                    <c:idx val="0"/>
                    <c:layout>
                      <c:manualLayout>
                        <c:x val="-5.5555555555555558E-3"/>
                        <c:y val="-5.555555555555564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8-3A21-40BD-A89B-570ACDB5E79D}"/>
                      </c:ext>
                    </c:extLst>
                  </c:dLbl>
                  <c:dLbl>
                    <c:idx val="1"/>
                    <c:layout>
                      <c:manualLayout>
                        <c:x val="0"/>
                        <c:y val="-2.777777777777777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9-3A21-40BD-A89B-570ACDB5E79D}"/>
                      </c:ext>
                    </c:extLst>
                  </c:dLbl>
                  <c:dLbl>
                    <c:idx val="2"/>
                    <c:layout>
                      <c:manualLayout>
                        <c:x val="0"/>
                        <c:y val="-4.6296296296296294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A-3A21-40BD-A89B-570ACDB5E79D}"/>
                      </c:ext>
                    </c:extLst>
                  </c:dLbl>
                  <c:dLbl>
                    <c:idx val="3"/>
                    <c:layout>
                      <c:manualLayout>
                        <c:x val="-8.3333333333333332E-3"/>
                        <c:y val="-4.6296296296296294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B-3A21-40BD-A89B-570ACDB5E79D}"/>
                      </c:ext>
                    </c:extLst>
                  </c:dLbl>
                  <c:dLbl>
                    <c:idx val="4"/>
                    <c:layout>
                      <c:manualLayout>
                        <c:x val="0"/>
                        <c:y val="-5.092592592592592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C-3A21-40BD-A89B-570ACDB5E79D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0%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0%</c:formatCode>
                      <c:ptCount val="6"/>
                      <c:pt idx="0">
                        <c:v>0.20498943466612787</c:v>
                      </c:pt>
                      <c:pt idx="1">
                        <c:v>0.19400669429157055</c:v>
                      </c:pt>
                      <c:pt idx="2">
                        <c:v>0.16875155104342726</c:v>
                      </c:pt>
                      <c:pt idx="3">
                        <c:v>0.13959386462950474</c:v>
                      </c:pt>
                      <c:pt idx="4">
                        <c:v>0.12530318540774979</c:v>
                      </c:pt>
                      <c:pt idx="5">
                        <c:v>0.11305452179461187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3A21-40BD-A89B-570ACDB5E79D}"/>
                  </c:ext>
                </c:extLst>
              </c15:ser>
            </c15:filteredLineSeries>
            <c15:filteredLineSeries>
              <c15:ser>
                <c:idx val="3"/>
                <c:order val="4"/>
                <c:tx>
                  <c:v>MTN</c:v>
                </c:tx>
                <c:spPr>
                  <a:ln w="2222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diamond"/>
                  <c:size val="7"/>
                  <c:spPr>
                    <a:solidFill>
                      <a:srgbClr val="FFC000"/>
                    </a:solidFill>
                    <a:ln w="9525">
                      <a:solidFill>
                        <a:srgbClr val="FFC000"/>
                      </a:solidFill>
                    </a:ln>
                    <a:effectLst/>
                    <a:scene3d>
                      <a:camera prst="orthographicFront"/>
                      <a:lightRig rig="threePt" dir="t"/>
                    </a:scene3d>
                    <a:sp3d>
                      <a:bevelT w="63500" h="25400"/>
                    </a:sp3d>
                  </c:spPr>
                </c:marker>
                <c:dLbls>
                  <c:dLbl>
                    <c:idx val="0"/>
                    <c:layout>
                      <c:manualLayout>
                        <c:x val="-6.3888888888888884E-2"/>
                        <c:y val="6.481481481481481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E-3A21-40BD-A89B-570ACDB5E79D}"/>
                      </c:ext>
                    </c:extLst>
                  </c:dLbl>
                  <c:dLbl>
                    <c:idx val="1"/>
                    <c:layout>
                      <c:manualLayout>
                        <c:x val="-1.6666666666666666E-2"/>
                        <c:y val="-5.555555555555555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0F-3A21-40BD-A89B-570ACDB5E79D}"/>
                      </c:ext>
                    </c:extLst>
                  </c:dLbl>
                  <c:dLbl>
                    <c:idx val="2"/>
                    <c:layout>
                      <c:manualLayout>
                        <c:x val="0"/>
                        <c:y val="-5.092592592592592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0-3A21-40BD-A89B-570ACDB5E79D}"/>
                      </c:ext>
                    </c:extLst>
                  </c:dLbl>
                  <c:dLbl>
                    <c:idx val="3"/>
                    <c:layout>
                      <c:manualLayout>
                        <c:x val="0"/>
                        <c:y val="-4.1666666666666664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1-3A21-40BD-A89B-570ACDB5E79D}"/>
                      </c:ext>
                    </c:extLst>
                  </c:dLbl>
                  <c:dLbl>
                    <c:idx val="4"/>
                    <c:layout>
                      <c:manualLayout>
                        <c:x val="-8.3333333333333332E-3"/>
                        <c:y val="-5.5555555555555601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12-3A21-40BD-A89B-570ACDB5E79D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0%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0%</c:formatCode>
                      <c:ptCount val="6"/>
                      <c:pt idx="0">
                        <c:v>0.79501056533387215</c:v>
                      </c:pt>
                      <c:pt idx="1">
                        <c:v>0.80599330570842953</c:v>
                      </c:pt>
                      <c:pt idx="2">
                        <c:v>0.83124844895657279</c:v>
                      </c:pt>
                      <c:pt idx="3">
                        <c:v>0.86040613537049537</c:v>
                      </c:pt>
                      <c:pt idx="4">
                        <c:v>0.87469681459225013</c:v>
                      </c:pt>
                      <c:pt idx="5">
                        <c:v>0.88694547820538805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3A21-40BD-A89B-570ACDB5E79D}"/>
                  </c:ext>
                </c:extLst>
              </c15:ser>
            </c15:filteredLineSeries>
          </c:ext>
        </c:extLst>
      </c:lineChart>
      <c:dateAx>
        <c:axId val="184561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20000"/>
        <c:crosses val="autoZero"/>
        <c:auto val="1"/>
        <c:lblOffset val="100"/>
        <c:baseTimeUnit val="months"/>
      </c:dateAx>
      <c:valAx>
        <c:axId val="1845620000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1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Répartition</a:t>
            </a:r>
            <a:r>
              <a:rPr lang="fr-FR" b="1" baseline="0"/>
              <a:t> du Volume des transactions du Marché </a:t>
            </a:r>
            <a:r>
              <a:rPr lang="fr-FR" b="1"/>
              <a:t>par type de service</a:t>
            </a:r>
          </a:p>
        </c:rich>
      </c:tx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    Dépôt d'Argent (Cash In)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5.3619295403053149E-3"/>
                  <c:y val="-2.7322398493524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B3-4AD4-9F7F-5E0ED5F239A3}"/>
                </c:ext>
              </c:extLst>
            </c:dLbl>
            <c:dLbl>
              <c:idx val="1"/>
              <c:layout>
                <c:manualLayout>
                  <c:x val="0"/>
                  <c:y val="-1.639343909611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B3-4AD4-9F7F-5E0ED5F239A3}"/>
                </c:ext>
              </c:extLst>
            </c:dLbl>
            <c:dLbl>
              <c:idx val="2"/>
              <c:layout>
                <c:manualLayout>
                  <c:x val="-1.3106787465574632E-16"/>
                  <c:y val="-8.19671954805746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B3-4AD4-9F7F-5E0ED5F239A3}"/>
                </c:ext>
              </c:extLst>
            </c:dLbl>
            <c:dLbl>
              <c:idx val="3"/>
              <c:layout>
                <c:manualLayout>
                  <c:x val="-1.7873098467684383E-3"/>
                  <c:y val="-2.4590158644172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B3-4AD4-9F7F-5E0ED5F239A3}"/>
                </c:ext>
              </c:extLst>
            </c:dLbl>
            <c:dLbl>
              <c:idx val="4"/>
              <c:layout>
                <c:manualLayout>
                  <c:x val="-5.3619295403053149E-3"/>
                  <c:y val="-2.459015864417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B3-4AD4-9F7F-5E0ED5F239A3}"/>
                </c:ext>
              </c:extLst>
            </c:dLbl>
            <c:dLbl>
              <c:idx val="5"/>
              <c:layout>
                <c:manualLayout>
                  <c:x val="-5.3619295403053149E-3"/>
                  <c:y val="-2.4590158644172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B3-4AD4-9F7F-5E0ED5F239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[$-40C]mmm\-yy;@</c:formatCode>
              <c:ptCount val="6"/>
              <c:pt idx="0">
                <c:v>43344</c:v>
              </c:pt>
              <c:pt idx="1">
                <c:v>43374</c:v>
              </c:pt>
              <c:pt idx="2">
                <c:v>43405</c:v>
              </c:pt>
              <c:pt idx="3">
                <c:v>43435</c:v>
              </c:pt>
              <c:pt idx="4">
                <c:v>43466</c:v>
              </c:pt>
              <c:pt idx="5">
                <c:v>43497</c:v>
              </c:pt>
            </c:numLit>
          </c:cat>
          <c:val>
            <c:numLit>
              <c:formatCode>0%</c:formatCode>
              <c:ptCount val="6"/>
              <c:pt idx="0">
                <c:v>0.15507191486721991</c:v>
              </c:pt>
              <c:pt idx="1">
                <c:v>0.16736193994279919</c:v>
              </c:pt>
              <c:pt idx="2">
                <c:v>0.15657856241776572</c:v>
              </c:pt>
              <c:pt idx="3">
                <c:v>0.15738094688816634</c:v>
              </c:pt>
              <c:pt idx="4">
                <c:v>0.14779645077255149</c:v>
              </c:pt>
              <c:pt idx="5">
                <c:v>0.15737615171307176</c:v>
              </c:pt>
            </c:numLit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12B3-4AD4-9F7F-5E0ED5F239A3}"/>
            </c:ext>
          </c:extLst>
        </c:ser>
        <c:ser>
          <c:idx val="2"/>
          <c:order val="2"/>
          <c:tx>
            <c:v>    Retrait D'Argent (Cash Out) 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0"/>
                  <c:y val="1.6393439096114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B3-4AD4-9F7F-5E0ED5F239A3}"/>
                </c:ext>
              </c:extLst>
            </c:dLbl>
            <c:dLbl>
              <c:idx val="1"/>
              <c:layout>
                <c:manualLayout>
                  <c:x val="0"/>
                  <c:y val="3.278687819222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B3-4AD4-9F7F-5E0ED5F239A3}"/>
                </c:ext>
              </c:extLst>
            </c:dLbl>
            <c:dLbl>
              <c:idx val="2"/>
              <c:layout>
                <c:manualLayout>
                  <c:x val="3.5746196935367456E-3"/>
                  <c:y val="3.278687819222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B3-4AD4-9F7F-5E0ED5F239A3}"/>
                </c:ext>
              </c:extLst>
            </c:dLbl>
            <c:dLbl>
              <c:idx val="3"/>
              <c:layout>
                <c:manualLayout>
                  <c:x val="-1.3106787465574632E-16"/>
                  <c:y val="2.459015864417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2B3-4AD4-9F7F-5E0ED5F239A3}"/>
                </c:ext>
              </c:extLst>
            </c:dLbl>
            <c:dLbl>
              <c:idx val="4"/>
              <c:layout>
                <c:manualLayout>
                  <c:x val="0"/>
                  <c:y val="2.4590158644172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B3-4AD4-9F7F-5E0ED5F239A3}"/>
                </c:ext>
              </c:extLst>
            </c:dLbl>
            <c:dLbl>
              <c:idx val="5"/>
              <c:layout>
                <c:manualLayout>
                  <c:x val="-1.3106787465574632E-16"/>
                  <c:y val="2.4590158644172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B3-4AD4-9F7F-5E0ED5F239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[$-40C]mmm\-yy;@</c:formatCode>
              <c:ptCount val="6"/>
              <c:pt idx="0">
                <c:v>43344</c:v>
              </c:pt>
              <c:pt idx="1">
                <c:v>43374</c:v>
              </c:pt>
              <c:pt idx="2">
                <c:v>43405</c:v>
              </c:pt>
              <c:pt idx="3">
                <c:v>43435</c:v>
              </c:pt>
              <c:pt idx="4">
                <c:v>43466</c:v>
              </c:pt>
              <c:pt idx="5">
                <c:v>43497</c:v>
              </c:pt>
            </c:numLit>
          </c:cat>
          <c:val>
            <c:numLit>
              <c:formatCode>0%</c:formatCode>
              <c:ptCount val="6"/>
              <c:pt idx="0">
                <c:v>0.10796498711842324</c:v>
              </c:pt>
              <c:pt idx="1">
                <c:v>0.12665825845845546</c:v>
              </c:pt>
              <c:pt idx="2">
                <c:v>0.12803459712336143</c:v>
              </c:pt>
              <c:pt idx="3">
                <c:v>0.13300493128785282</c:v>
              </c:pt>
              <c:pt idx="4">
                <c:v>0.14051076284827771</c:v>
              </c:pt>
              <c:pt idx="5">
                <c:v>0.14914442179059856</c:v>
              </c:pt>
            </c:numLit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D-12B3-4AD4-9F7F-5E0ED5F239A3}"/>
            </c:ext>
          </c:extLst>
        </c:ser>
        <c:ser>
          <c:idx val="3"/>
          <c:order val="3"/>
          <c:tx>
            <c:v>    Envoi d'Argent </c:v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[$-40C]mmm\-yy;@</c:formatCode>
              <c:ptCount val="6"/>
              <c:pt idx="0">
                <c:v>43344</c:v>
              </c:pt>
              <c:pt idx="1">
                <c:v>43374</c:v>
              </c:pt>
              <c:pt idx="2">
                <c:v>43405</c:v>
              </c:pt>
              <c:pt idx="3">
                <c:v>43435</c:v>
              </c:pt>
              <c:pt idx="4">
                <c:v>43466</c:v>
              </c:pt>
              <c:pt idx="5">
                <c:v>43497</c:v>
              </c:pt>
            </c:numLit>
          </c:cat>
          <c:val>
            <c:numLit>
              <c:formatCode>0%</c:formatCode>
              <c:ptCount val="6"/>
              <c:pt idx="0">
                <c:v>4.4036406689502629E-2</c:v>
              </c:pt>
              <c:pt idx="1">
                <c:v>4.8693269451347963E-2</c:v>
              </c:pt>
              <c:pt idx="2">
                <c:v>4.721086072651804E-2</c:v>
              </c:pt>
              <c:pt idx="3">
                <c:v>5.3644354142059772E-2</c:v>
              </c:pt>
              <c:pt idx="4">
                <c:v>5.336015824424073E-2</c:v>
              </c:pt>
              <c:pt idx="5">
                <c:v>5.9348599338139532E-2</c:v>
              </c:pt>
            </c:numLit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E-12B3-4AD4-9F7F-5E0ED5F239A3}"/>
            </c:ext>
          </c:extLst>
        </c:ser>
        <c:ser>
          <c:idx val="4"/>
          <c:order val="4"/>
          <c:tx>
            <c:v>    Réception d'Argent</c:v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cat>
            <c:numLit>
              <c:formatCode>[$-40C]mmm\-yy;@</c:formatCode>
              <c:ptCount val="6"/>
              <c:pt idx="0">
                <c:v>43344</c:v>
              </c:pt>
              <c:pt idx="1">
                <c:v>43374</c:v>
              </c:pt>
              <c:pt idx="2">
                <c:v>43405</c:v>
              </c:pt>
              <c:pt idx="3">
                <c:v>43435</c:v>
              </c:pt>
              <c:pt idx="4">
                <c:v>43466</c:v>
              </c:pt>
              <c:pt idx="5">
                <c:v>43497</c:v>
              </c:pt>
            </c:numLit>
          </c:cat>
          <c:val>
            <c:numLit>
              <c:formatCode>0%</c:formatCode>
              <c:ptCount val="6"/>
              <c:pt idx="0">
                <c:v>7.0979523236270794E-3</c:v>
              </c:pt>
              <c:pt idx="1">
                <c:v>5.0767118140558646E-3</c:v>
              </c:pt>
              <c:pt idx="2">
                <c:v>4.0396396978974961E-3</c:v>
              </c:pt>
              <c:pt idx="3">
                <c:v>3.4896479817134582E-3</c:v>
              </c:pt>
              <c:pt idx="4">
                <c:v>2.6413006610921399E-3</c:v>
              </c:pt>
              <c:pt idx="5">
                <c:v>2.5309333013716316E-3</c:v>
              </c:pt>
            </c:numLit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F-12B3-4AD4-9F7F-5E0ED5F239A3}"/>
            </c:ext>
          </c:extLst>
        </c:ser>
        <c:ser>
          <c:idx val="5"/>
          <c:order val="5"/>
          <c:tx>
            <c:v>    Paiement des Services</c:v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dLbl>
              <c:idx val="1"/>
              <c:layout>
                <c:manualLayout>
                  <c:x val="-5.3619295403053149E-3"/>
                  <c:y val="-1.912567894546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B3-4AD4-9F7F-5E0ED5F239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[$-40C]mmm\-yy;@</c:formatCode>
              <c:ptCount val="6"/>
              <c:pt idx="0">
                <c:v>43344</c:v>
              </c:pt>
              <c:pt idx="1">
                <c:v>43374</c:v>
              </c:pt>
              <c:pt idx="2">
                <c:v>43405</c:v>
              </c:pt>
              <c:pt idx="3">
                <c:v>43435</c:v>
              </c:pt>
              <c:pt idx="4">
                <c:v>43466</c:v>
              </c:pt>
              <c:pt idx="5">
                <c:v>43497</c:v>
              </c:pt>
            </c:numLit>
          </c:cat>
          <c:val>
            <c:numLit>
              <c:formatCode>0%</c:formatCode>
              <c:ptCount val="6"/>
              <c:pt idx="0">
                <c:v>0.30921866306874246</c:v>
              </c:pt>
              <c:pt idx="1">
                <c:v>0.32753492068628598</c:v>
              </c:pt>
              <c:pt idx="2">
                <c:v>0.30619942193266125</c:v>
              </c:pt>
              <c:pt idx="3">
                <c:v>0.30433748115845527</c:v>
              </c:pt>
              <c:pt idx="4">
                <c:v>0.30894150898164252</c:v>
              </c:pt>
              <c:pt idx="5">
                <c:v>0.29808019475750114</c:v>
              </c:pt>
            </c:numLit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12B3-4AD4-9F7F-5E0ED5F239A3}"/>
            </c:ext>
          </c:extLst>
        </c:ser>
        <c:ser>
          <c:idx val="6"/>
          <c:order val="6"/>
          <c:tx>
            <c:v>    Achat Crédit</c:v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dLbl>
              <c:idx val="1"/>
              <c:layout>
                <c:manualLayout>
                  <c:x val="-5.3619295403053149E-3"/>
                  <c:y val="3.0054638342877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B3-4AD4-9F7F-5E0ED5F239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[$-40C]mmm\-yy;@</c:formatCode>
              <c:ptCount val="6"/>
              <c:pt idx="0">
                <c:v>43344</c:v>
              </c:pt>
              <c:pt idx="1">
                <c:v>43374</c:v>
              </c:pt>
              <c:pt idx="2">
                <c:v>43405</c:v>
              </c:pt>
              <c:pt idx="3">
                <c:v>43435</c:v>
              </c:pt>
              <c:pt idx="4">
                <c:v>43466</c:v>
              </c:pt>
              <c:pt idx="5">
                <c:v>43497</c:v>
              </c:pt>
            </c:numLit>
          </c:cat>
          <c:val>
            <c:numLit>
              <c:formatCode>0%</c:formatCode>
              <c:ptCount val="6"/>
              <c:pt idx="0">
                <c:v>0.37653423068199654</c:v>
              </c:pt>
              <c:pt idx="1">
                <c:v>0.32452779328519576</c:v>
              </c:pt>
              <c:pt idx="2">
                <c:v>0.35778463958229795</c:v>
              </c:pt>
              <c:pt idx="3">
                <c:v>0.348097488723833</c:v>
              </c:pt>
              <c:pt idx="4">
                <c:v>0.34669878189616177</c:v>
              </c:pt>
              <c:pt idx="5">
                <c:v>0.333512295258312</c:v>
              </c:pt>
            </c:numLit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3-12B3-4AD4-9F7F-5E0ED5F239A3}"/>
            </c:ext>
          </c:extLst>
        </c:ser>
        <c:ser>
          <c:idx val="7"/>
          <c:order val="7"/>
          <c:tx>
            <c:v>    Transfert Banque vers Mobile Money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Lit>
              <c:formatCode>[$-40C]mmm\-yy;@</c:formatCode>
              <c:ptCount val="6"/>
              <c:pt idx="0">
                <c:v>43344</c:v>
              </c:pt>
              <c:pt idx="1">
                <c:v>43374</c:v>
              </c:pt>
              <c:pt idx="2">
                <c:v>43405</c:v>
              </c:pt>
              <c:pt idx="3">
                <c:v>43435</c:v>
              </c:pt>
              <c:pt idx="4">
                <c:v>43466</c:v>
              </c:pt>
              <c:pt idx="5">
                <c:v>43497</c:v>
              </c:pt>
            </c:numLit>
          </c:cat>
          <c:val>
            <c:numLit>
              <c:formatCode>0%</c:formatCode>
              <c:ptCount val="6"/>
              <c:pt idx="0">
                <c:v>3.5135978660587411E-6</c:v>
              </c:pt>
              <c:pt idx="1">
                <c:v>3.4037625303760409E-6</c:v>
              </c:pt>
              <c:pt idx="2">
                <c:v>1.9990901532293911E-6</c:v>
              </c:pt>
              <c:pt idx="3">
                <c:v>2.3502644944367695E-6</c:v>
              </c:pt>
              <c:pt idx="4">
                <c:v>8.5536194469617417E-7</c:v>
              </c:pt>
              <c:pt idx="5">
                <c:v>6.4381226134013602E-7</c:v>
              </c:pt>
            </c:numLit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4-12B3-4AD4-9F7F-5E0ED5F239A3}"/>
            </c:ext>
          </c:extLst>
        </c:ser>
        <c:ser>
          <c:idx val="8"/>
          <c:order val="8"/>
          <c:tx>
            <c:v>    Transfert  Mobile Money vers Banque </c:v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cat>
            <c:numLit>
              <c:formatCode>[$-40C]mmm\-yy;@</c:formatCode>
              <c:ptCount val="6"/>
              <c:pt idx="0">
                <c:v>43344</c:v>
              </c:pt>
              <c:pt idx="1">
                <c:v>43374</c:v>
              </c:pt>
              <c:pt idx="2">
                <c:v>43405</c:v>
              </c:pt>
              <c:pt idx="3">
                <c:v>43435</c:v>
              </c:pt>
              <c:pt idx="4">
                <c:v>43466</c:v>
              </c:pt>
              <c:pt idx="5">
                <c:v>43497</c:v>
              </c:pt>
            </c:numLit>
          </c:cat>
          <c:val>
            <c:numLit>
              <c:formatCode>0%</c:formatCode>
              <c:ptCount val="6"/>
              <c:pt idx="0">
                <c:v>7.233165262196787E-5</c:v>
              </c:pt>
              <c:pt idx="1">
                <c:v>1.4370259932931347E-4</c:v>
              </c:pt>
              <c:pt idx="2">
                <c:v>1.5027942934493991E-4</c:v>
              </c:pt>
              <c:pt idx="3">
                <c:v>4.2799553425006432E-5</c:v>
              </c:pt>
              <c:pt idx="4">
                <c:v>5.0181234088842223E-5</c:v>
              </c:pt>
              <c:pt idx="5">
                <c:v>6.7600287440714283E-6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15-12B3-4AD4-9F7F-5E0ED5F23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600448"/>
        <c:axId val="18456062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Répartition (%)</c:v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#,##0</c:formatCode>
                    <c:ptCount val="6"/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16-12B3-4AD4-9F7F-5E0ED5F239A3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v>     Revenus Dépôt d'Argent (Cash In)</c:v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#,##0</c:formatCode>
                    <c:ptCount val="6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12B3-4AD4-9F7F-5E0ED5F239A3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v>     Revenus Retrait D'Argent (Cash Out) </c:v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/>
                    </a:scene3d>
                    <a:sp3d>
                      <a:bevelT w="63500" h="25400"/>
                    </a:sp3d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#,##0</c:formatCode>
                    <c:ptCount val="6"/>
                    <c:pt idx="0">
                      <c:v>219796.97097981488</c:v>
                    </c:pt>
                    <c:pt idx="1">
                      <c:v>272009.4684944998</c:v>
                    </c:pt>
                    <c:pt idx="2">
                      <c:v>297020.65274879977</c:v>
                    </c:pt>
                    <c:pt idx="3">
                      <c:v>469597.04562349938</c:v>
                    </c:pt>
                    <c:pt idx="4">
                      <c:v>443043.1107825996</c:v>
                    </c:pt>
                    <c:pt idx="5">
                      <c:v>494561.83400000003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12B3-4AD4-9F7F-5E0ED5F239A3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v>     Revenus Envoi d'Argent </c:v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/>
                    </a:scene3d>
                    <a:sp3d>
                      <a:bevelT w="63500" h="25400"/>
                    </a:sp3d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#,##0</c:formatCode>
                    <c:ptCount val="6"/>
                    <c:pt idx="0">
                      <c:v>24638.840706199997</c:v>
                    </c:pt>
                    <c:pt idx="1">
                      <c:v>34936.743706199995</c:v>
                    </c:pt>
                    <c:pt idx="2">
                      <c:v>36253.966912099997</c:v>
                    </c:pt>
                    <c:pt idx="3">
                      <c:v>63279.288000999994</c:v>
                    </c:pt>
                    <c:pt idx="4">
                      <c:v>67136.967516499994</c:v>
                    </c:pt>
                    <c:pt idx="5">
                      <c:v>79268.796000000002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12B3-4AD4-9F7F-5E0ED5F239A3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v>     Revenus Réception d'Argent</c:v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/>
                    </a:scene3d>
                    <a:sp3d>
                      <a:bevelT w="63500" h="25400"/>
                    </a:sp3d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#,##0</c:formatCode>
                    <c:ptCount val="6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12B3-4AD4-9F7F-5E0ED5F239A3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v>     Revenus Paiement des Services</c:v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/>
                    </a:scene3d>
                    <a:sp3d>
                      <a:bevelT w="63500" h="25400"/>
                    </a:sp3d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#,##0</c:formatCode>
                    <c:ptCount val="6"/>
                    <c:pt idx="0">
                      <c:v>10905.481</c:v>
                    </c:pt>
                    <c:pt idx="1">
                      <c:v>12134.449000000001</c:v>
                    </c:pt>
                    <c:pt idx="2">
                      <c:v>10529.783211895712</c:v>
                    </c:pt>
                    <c:pt idx="3">
                      <c:v>14432.432000000001</c:v>
                    </c:pt>
                    <c:pt idx="4">
                      <c:v>27165.455239697221</c:v>
                    </c:pt>
                    <c:pt idx="5">
                      <c:v>29595.973000000002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12B3-4AD4-9F7F-5E0ED5F239A3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v>     Revenus Achat Crédit</c:v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/>
                    </a:scene3d>
                    <a:sp3d>
                      <a:bevelT w="63500" h="25400"/>
                    </a:sp3d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#,##0</c:formatCode>
                    <c:ptCount val="6"/>
                    <c:pt idx="0">
                      <c:v>14164.459000000001</c:v>
                    </c:pt>
                    <c:pt idx="1">
                      <c:v>21782.951008800428</c:v>
                    </c:pt>
                    <c:pt idx="2">
                      <c:v>20955.535</c:v>
                    </c:pt>
                    <c:pt idx="3">
                      <c:v>25712.456999999999</c:v>
                    </c:pt>
                    <c:pt idx="4">
                      <c:v>24711.764516000923</c:v>
                    </c:pt>
                    <c:pt idx="5">
                      <c:v>24395.725999999999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12B3-4AD4-9F7F-5E0ED5F239A3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v>    Revenus Transfert Banque vers Mobile Money</c:v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/>
                    </a:scene3d>
                    <a:sp3d>
                      <a:bevelT w="63500" h="25400"/>
                    </a:sp3d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#,##0</c:formatCode>
                    <c:ptCount val="6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12B3-4AD4-9F7F-5E0ED5F239A3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v>    Revenus Transfert  Mobile Money vers Banque </c:v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#,##0</c:formatCode>
                    <c:ptCount val="6"/>
                    <c:pt idx="0">
                      <c:v>1279.7729184188393</c:v>
                    </c:pt>
                    <c:pt idx="1">
                      <c:v>1782.8006626999997</c:v>
                    </c:pt>
                    <c:pt idx="2">
                      <c:v>908.74684059999981</c:v>
                    </c:pt>
                    <c:pt idx="3">
                      <c:v>397.8973909</c:v>
                    </c:pt>
                    <c:pt idx="4">
                      <c:v>308.91505299999994</c:v>
                    </c:pt>
                    <c:pt idx="5">
                      <c:v>174.51599999999999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12B3-4AD4-9F7F-5E0ED5F239A3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v>    Dépôt d'Argent (Cash In)</c:v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  <a:scene3d>
                      <a:camera prst="orthographicFront"/>
                      <a:lightRig rig="threePt" dir="t"/>
                    </a:scene3d>
                    <a:sp3d>
                      <a:bevelT w="63500" h="25400"/>
                    </a:sp3d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0%</c:formatCode>
                    <c:ptCount val="6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12B3-4AD4-9F7F-5E0ED5F239A3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v>    Retrait D'Argent (Cash Out) </c:v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0"/>
                        <c:y val="-1.639343909611482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0-12B3-4AD4-9F7F-5E0ED5F239A3}"/>
                      </c:ext>
                    </c:extLst>
                  </c:dLbl>
                  <c:dLbl>
                    <c:idx val="1"/>
                    <c:layout>
                      <c:manualLayout>
                        <c:x val="0"/>
                        <c:y val="4.371583758963951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1-12B3-4AD4-9F7F-5E0ED5F239A3}"/>
                      </c:ext>
                    </c:extLst>
                  </c:dLbl>
                  <c:dLbl>
                    <c:idx val="2"/>
                    <c:layout>
                      <c:manualLayout>
                        <c:x val="0"/>
                        <c:y val="2.185791879481975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2-12B3-4AD4-9F7F-5E0ED5F239A3}"/>
                      </c:ext>
                    </c:extLst>
                  </c:dLbl>
                  <c:dLbl>
                    <c:idx val="3"/>
                    <c:layout>
                      <c:manualLayout>
                        <c:x val="0"/>
                        <c:y val="3.825135789093457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3-12B3-4AD4-9F7F-5E0ED5F239A3}"/>
                      </c:ext>
                    </c:extLst>
                  </c:dLbl>
                  <c:dLbl>
                    <c:idx val="4"/>
                    <c:layout>
                      <c:manualLayout>
                        <c:x val="1.7873098467684383E-3"/>
                        <c:y val="-2.459015864417223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4-12B3-4AD4-9F7F-5E0ED5F239A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0%</c:formatCode>
                    <c:ptCount val="6"/>
                    <c:pt idx="0">
                      <c:v>0.81170133189688243</c:v>
                    </c:pt>
                    <c:pt idx="1">
                      <c:v>0.79384887241167035</c:v>
                    </c:pt>
                    <c:pt idx="2">
                      <c:v>0.81226712914068433</c:v>
                    </c:pt>
                    <c:pt idx="3">
                      <c:v>0.818942077848552</c:v>
                    </c:pt>
                    <c:pt idx="4">
                      <c:v>0.78781957460462604</c:v>
                    </c:pt>
                    <c:pt idx="5">
                      <c:v>0.78752280037330447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12B3-4AD4-9F7F-5E0ED5F239A3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v>    Envoi d'Argent </c:v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0"/>
                        <c:y val="-1.9125678945467288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6-12B3-4AD4-9F7F-5E0ED5F239A3}"/>
                      </c:ext>
                    </c:extLst>
                  </c:dLbl>
                  <c:dLbl>
                    <c:idx val="1"/>
                    <c:layout>
                      <c:manualLayout>
                        <c:x val="0"/>
                        <c:y val="-1.912567894546738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7-12B3-4AD4-9F7F-5E0ED5F239A3}"/>
                      </c:ext>
                    </c:extLst>
                  </c:dLbl>
                  <c:dLbl>
                    <c:idx val="2"/>
                    <c:layout>
                      <c:manualLayout>
                        <c:x val="0"/>
                        <c:y val="-2.185791879481975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8-12B3-4AD4-9F7F-5E0ED5F239A3}"/>
                      </c:ext>
                    </c:extLst>
                  </c:dLbl>
                  <c:dLbl>
                    <c:idx val="3"/>
                    <c:layout>
                      <c:manualLayout>
                        <c:x val="1.7873098467683071E-3"/>
                        <c:y val="-2.18579187948198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9-12B3-4AD4-9F7F-5E0ED5F239A3}"/>
                      </c:ext>
                    </c:extLst>
                  </c:dLbl>
                  <c:dLbl>
                    <c:idx val="4"/>
                    <c:layout>
                      <c:manualLayout>
                        <c:x val="-3.5746196935368766E-3"/>
                        <c:y val="-3.278687819222968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/>
                      <c:ext xmlns:c16="http://schemas.microsoft.com/office/drawing/2014/chart" uri="{C3380CC4-5D6E-409C-BE32-E72D297353CC}">
                        <c16:uniqueId val="{0000002A-12B3-4AD4-9F7F-5E0ED5F239A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0%</c:formatCode>
                    <c:ptCount val="6"/>
                    <c:pt idx="0">
                      <c:v>9.0990243079620545E-2</c:v>
                    </c:pt>
                    <c:pt idx="1">
                      <c:v>0.1019615043197042</c:v>
                    </c:pt>
                    <c:pt idx="2">
                      <c:v>9.9144303101905501E-2</c:v>
                    </c:pt>
                    <c:pt idx="3">
                      <c:v>0.11035433907278955</c:v>
                    </c:pt>
                    <c:pt idx="4">
                      <c:v>0.11938300337333883</c:v>
                    </c:pt>
                    <c:pt idx="5">
                      <c:v>0.12622483159131159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12B3-4AD4-9F7F-5E0ED5F239A3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v>    Réception d'Argent</c:v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0%</c:formatCode>
                    <c:ptCount val="6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12B3-4AD4-9F7F-5E0ED5F239A3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v>    Paiement des Services</c:v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0%</c:formatCode>
                    <c:ptCount val="6"/>
                    <c:pt idx="0">
                      <c:v>4.0273500645689381E-2</c:v>
                    </c:pt>
                    <c:pt idx="1">
                      <c:v>3.5413909336695401E-2</c:v>
                    </c:pt>
                    <c:pt idx="2">
                      <c:v>2.8795966545915104E-2</c:v>
                    </c:pt>
                    <c:pt idx="3">
                      <c:v>2.5169080514114026E-2</c:v>
                    </c:pt>
                    <c:pt idx="4">
                      <c:v>4.8305631822319291E-2</c:v>
                    </c:pt>
                    <c:pt idx="5">
                      <c:v>4.7127582304971619E-2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12B3-4AD4-9F7F-5E0ED5F239A3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v>    Achat Crédit</c:v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0%</c:formatCode>
                    <c:ptCount val="6"/>
                    <c:pt idx="0">
                      <c:v>5.2308774705337693E-2</c:v>
                    </c:pt>
                    <c:pt idx="1">
                      <c:v>6.3572680729989145E-2</c:v>
                    </c:pt>
                    <c:pt idx="2">
                      <c:v>5.7307436693477244E-2</c:v>
                    </c:pt>
                    <c:pt idx="3">
                      <c:v>4.4840599314702793E-2</c:v>
                    </c:pt>
                    <c:pt idx="4">
                      <c:v>4.3942477232827688E-2</c:v>
                    </c:pt>
                    <c:pt idx="5">
                      <c:v>3.8846892614564012E-2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12B3-4AD4-9F7F-5E0ED5F239A3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v>    Transfert Banque vers Mobile Money</c:v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0%</c:formatCode>
                    <c:ptCount val="6"/>
                    <c:pt idx="0">
                      <c:v>0</c:v>
                    </c:pt>
                    <c:pt idx="1">
                      <c:v>0</c:v>
                    </c:pt>
                    <c:pt idx="2">
                      <c:v>0</c:v>
                    </c:pt>
                    <c:pt idx="3">
                      <c:v>0</c:v>
                    </c:pt>
                    <c:pt idx="4">
                      <c:v>0</c:v>
                    </c:pt>
                    <c:pt idx="5">
                      <c:v>0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12B3-4AD4-9F7F-5E0ED5F239A3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v>    Transfert  Mobile Money vers Banque </c:v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Lit>
                    <c:formatCode>[$-40C]mmm\-yy;@</c:formatCode>
                    <c:ptCount val="6"/>
                    <c:pt idx="0">
                      <c:v>43344</c:v>
                    </c:pt>
                    <c:pt idx="1">
                      <c:v>43374</c:v>
                    </c:pt>
                    <c:pt idx="2">
                      <c:v>43405</c:v>
                    </c:pt>
                    <c:pt idx="3">
                      <c:v>43435</c:v>
                    </c:pt>
                    <c:pt idx="4">
                      <c:v>43466</c:v>
                    </c:pt>
                    <c:pt idx="5">
                      <c:v>43497</c:v>
                    </c:pt>
                  </c:numLit>
                </c:cat>
                <c:val>
                  <c:numLit>
                    <c:formatCode>0%</c:formatCode>
                    <c:ptCount val="6"/>
                    <c:pt idx="0">
                      <c:v>4.7261496724699172E-3</c:v>
                    </c:pt>
                    <c:pt idx="1">
                      <c:v>5.2030332019408765E-3</c:v>
                    </c:pt>
                    <c:pt idx="2">
                      <c:v>2.4851645180178866E-3</c:v>
                    </c:pt>
                    <c:pt idx="3">
                      <c:v>6.9390324984160677E-4</c:v>
                    </c:pt>
                    <c:pt idx="4">
                      <c:v>5.4931296688833138E-4</c:v>
                    </c:pt>
                    <c:pt idx="5">
                      <c:v>2.778931158483766E-4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12B3-4AD4-9F7F-5E0ED5F239A3}"/>
                  </c:ext>
                </c:extLst>
              </c15:ser>
            </c15:filteredLineSeries>
          </c:ext>
        </c:extLst>
      </c:lineChart>
      <c:dateAx>
        <c:axId val="1845600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06272"/>
        <c:crosses val="autoZero"/>
        <c:auto val="1"/>
        <c:lblOffset val="100"/>
        <c:baseTimeUnit val="months"/>
      </c:dateAx>
      <c:valAx>
        <c:axId val="184560627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00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Nombre</a:t>
            </a:r>
            <a:r>
              <a:rPr lang="fr-FR" b="1" baseline="0"/>
              <a:t> d'abonnés atifs par opérateur</a:t>
            </a:r>
          </a:p>
          <a:p>
            <a:pPr>
              <a:defRPr/>
            </a:pPr>
            <a:r>
              <a:rPr lang="fr-FR" b="1" baseline="0"/>
              <a:t>(Milliers)</a:t>
            </a:r>
            <a:endParaRPr lang="fr-FR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9"/>
          <c:order val="1"/>
          <c:tx>
            <c:v>#REF!</c:v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30"/>
                      <c:pt idx="0">
                        <c:v>janv.-17</c:v>
                      </c:pt>
                      <c:pt idx="1">
                        <c:v>févr.-17</c:v>
                      </c:pt>
                      <c:pt idx="2">
                        <c:v>mars-17</c:v>
                      </c:pt>
                      <c:pt idx="3">
                        <c:v>avr.-17</c:v>
                      </c:pt>
                      <c:pt idx="4">
                        <c:v>mai-17</c:v>
                      </c:pt>
                      <c:pt idx="5">
                        <c:v>juin-17</c:v>
                      </c:pt>
                      <c:pt idx="6">
                        <c:v>juil.-17</c:v>
                      </c:pt>
                      <c:pt idx="7">
                        <c:v>août-17</c:v>
                      </c:pt>
                      <c:pt idx="8">
                        <c:v>sept.-17</c:v>
                      </c:pt>
                      <c:pt idx="9">
                        <c:v>oct.-17</c:v>
                      </c:pt>
                      <c:pt idx="10">
                        <c:v>nov.-17</c:v>
                      </c:pt>
                      <c:pt idx="11">
                        <c:v>déc.-17</c:v>
                      </c:pt>
                      <c:pt idx="12">
                        <c:v>janv.-18</c:v>
                      </c:pt>
                      <c:pt idx="13">
                        <c:v>févr.-18</c:v>
                      </c:pt>
                      <c:pt idx="14">
                        <c:v>mars-18</c:v>
                      </c:pt>
                      <c:pt idx="15">
                        <c:v>avr.-18</c:v>
                      </c:pt>
                      <c:pt idx="16">
                        <c:v>mai-18</c:v>
                      </c:pt>
                      <c:pt idx="17">
                        <c:v>juin-18</c:v>
                      </c:pt>
                      <c:pt idx="18">
                        <c:v>juil.-18</c:v>
                      </c:pt>
                      <c:pt idx="19">
                        <c:v>août-18</c:v>
                      </c:pt>
                      <c:pt idx="26">
                        <c:v>mars-19</c:v>
                      </c:pt>
                      <c:pt idx="27">
                        <c:v>avr.-19</c:v>
                      </c:pt>
                      <c:pt idx="28">
                        <c:v>mai-19</c:v>
                      </c:pt>
                      <c:pt idx="29">
                        <c:v>juin-19</c:v>
                      </c:pt>
                      <c:pt idx="30">
                        <c:v>juil.-19</c:v>
                      </c:pt>
                      <c:pt idx="31">
                        <c:v>août-19</c:v>
                      </c:pt>
                      <c:pt idx="32">
                        <c:v>sept.-19</c:v>
                      </c:pt>
                      <c:pt idx="33">
                        <c:v>oct.-19</c:v>
                      </c:pt>
                      <c:pt idx="34">
                        <c:v>nov.-19</c:v>
                      </c:pt>
                      <c:pt idx="35">
                        <c:v>déc.-19</c:v>
                      </c:pt>
                    </c:strCache>
                  </c16:filteredLitCache>
                </c:ext>
              </c:extLst>
              <c:f/>
              <c:strCache>
                <c:ptCount val="6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3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6" formatCode="_-* #\ ##0\ _€_-;\-* #\ ##0\ _€_-;_-* &quot;-&quot;??\ _€_-;_-@_-">
                        <c:v>0</c:v>
                      </c:pt>
                      <c:pt idx="27" formatCode="_-* #\ ##0\ _€_-;\-* #\ ##0\ _€_-;_-* &quot;-&quot;??\ _€_-;_-@_-">
                        <c:v>0</c:v>
                      </c:pt>
                      <c:pt idx="28" formatCode="_-* #\ ##0\ _€_-;\-* #\ ##0\ _€_-;_-* &quot;-&quot;??\ _€_-;_-@_-">
                        <c:v>0</c:v>
                      </c:pt>
                      <c:pt idx="29" formatCode="_-* #\ ##0\ _€_-;\-* #\ ##0\ _€_-;_-* &quot;-&quot;??\ _€_-;_-@_-">
                        <c:v>0</c:v>
                      </c:pt>
                      <c:pt idx="30" formatCode="_-* #\ ##0\ _€_-;\-* #\ ##0\ _€_-;_-* &quot;-&quot;??\ _€_-;_-@_-">
                        <c:v>0</c:v>
                      </c:pt>
                      <c:pt idx="31" formatCode="_-* #\ ##0\ _€_-;\-* #\ ##0\ _€_-;_-* &quot;-&quot;??\ _€_-;_-@_-">
                        <c:v>0</c:v>
                      </c:pt>
                      <c:pt idx="32" formatCode="_-* #\ ##0\ _€_-;\-* #\ ##0\ _€_-;_-* &quot;-&quot;??\ _€_-;_-@_-">
                        <c:v>0</c:v>
                      </c:pt>
                      <c:pt idx="33" formatCode="_-* #\ ##0\ _€_-;\-* #\ ##0\ _€_-;_-* &quot;-&quot;??\ _€_-;_-@_-">
                        <c:v>0</c:v>
                      </c:pt>
                      <c:pt idx="34" formatCode="_-* #\ ##0\ _€_-;\-* #\ ##0\ _€_-;_-* &quot;-&quot;??\ _€_-;_-@_-">
                        <c:v>0</c:v>
                      </c:pt>
                      <c:pt idx="35" formatCode="_-* #\ ##0\ _€_-;\-* #\ ##0\ _€_-;_-* &quot;-&quot;??\ _€_-;_-@_-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_-* #\ ##0\ _€_-;\-* #\ ##0\ _€_-;_-* &quot;-&quot;??\ _€_-;_-@_-">
                  <c:v>119.01600000000001</c:v>
                </c:pt>
                <c:pt idx="1" formatCode="_-* #\ ##0\ _€_-;\-* #\ ##0\ _€_-;_-* &quot;-&quot;??\ _€_-;_-@_-">
                  <c:v>114.58</c:v>
                </c:pt>
                <c:pt idx="2" formatCode="_-* #\ ##0\ _€_-;\-* #\ ##0\ _€_-;_-* &quot;-&quot;??\ _€_-;_-@_-">
                  <c:v>123.914</c:v>
                </c:pt>
                <c:pt idx="3" formatCode="_-* #\ ##0\ _€_-;\-* #\ ##0\ _€_-;_-* &quot;-&quot;??\ _€_-;_-@_-">
                  <c:v>131.64699999999999</c:v>
                </c:pt>
                <c:pt idx="4" formatCode="_-* #\ ##0\ _€_-;\-* #\ ##0\ _€_-;_-* &quot;-&quot;??\ _€_-;_-@_-">
                  <c:v>138.43700000000001</c:v>
                </c:pt>
                <c:pt idx="5" formatCode="_-* #\ ##0\ _€_-;\-* #\ ##0\ _€_-;_-* &quot;-&quot;??\ _€_-;_-@_-">
                  <c:v>152.964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8F-4830-9584-B3292793D669}"/>
            </c:ext>
          </c:extLst>
        </c:ser>
        <c:ser>
          <c:idx val="10"/>
          <c:order val="2"/>
          <c:tx>
            <c:v>#REF!</c:v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30"/>
                      <c:pt idx="0">
                        <c:v>janv.-17</c:v>
                      </c:pt>
                      <c:pt idx="1">
                        <c:v>févr.-17</c:v>
                      </c:pt>
                      <c:pt idx="2">
                        <c:v>mars-17</c:v>
                      </c:pt>
                      <c:pt idx="3">
                        <c:v>avr.-17</c:v>
                      </c:pt>
                      <c:pt idx="4">
                        <c:v>mai-17</c:v>
                      </c:pt>
                      <c:pt idx="5">
                        <c:v>juin-17</c:v>
                      </c:pt>
                      <c:pt idx="6">
                        <c:v>juil.-17</c:v>
                      </c:pt>
                      <c:pt idx="7">
                        <c:v>août-17</c:v>
                      </c:pt>
                      <c:pt idx="8">
                        <c:v>sept.-17</c:v>
                      </c:pt>
                      <c:pt idx="9">
                        <c:v>oct.-17</c:v>
                      </c:pt>
                      <c:pt idx="10">
                        <c:v>nov.-17</c:v>
                      </c:pt>
                      <c:pt idx="11">
                        <c:v>déc.-17</c:v>
                      </c:pt>
                      <c:pt idx="12">
                        <c:v>janv.-18</c:v>
                      </c:pt>
                      <c:pt idx="13">
                        <c:v>févr.-18</c:v>
                      </c:pt>
                      <c:pt idx="14">
                        <c:v>mars-18</c:v>
                      </c:pt>
                      <c:pt idx="15">
                        <c:v>avr.-18</c:v>
                      </c:pt>
                      <c:pt idx="16">
                        <c:v>mai-18</c:v>
                      </c:pt>
                      <c:pt idx="17">
                        <c:v>juin-18</c:v>
                      </c:pt>
                      <c:pt idx="18">
                        <c:v>juil.-18</c:v>
                      </c:pt>
                      <c:pt idx="19">
                        <c:v>août-18</c:v>
                      </c:pt>
                      <c:pt idx="26">
                        <c:v>mars-19</c:v>
                      </c:pt>
                      <c:pt idx="27">
                        <c:v>avr.-19</c:v>
                      </c:pt>
                      <c:pt idx="28">
                        <c:v>mai-19</c:v>
                      </c:pt>
                      <c:pt idx="29">
                        <c:v>juin-19</c:v>
                      </c:pt>
                      <c:pt idx="30">
                        <c:v>juil.-19</c:v>
                      </c:pt>
                      <c:pt idx="31">
                        <c:v>août-19</c:v>
                      </c:pt>
                      <c:pt idx="32">
                        <c:v>sept.-19</c:v>
                      </c:pt>
                      <c:pt idx="33">
                        <c:v>oct.-19</c:v>
                      </c:pt>
                      <c:pt idx="34">
                        <c:v>nov.-19</c:v>
                      </c:pt>
                      <c:pt idx="35">
                        <c:v>déc.-19</c:v>
                      </c:pt>
                    </c:strCache>
                  </c16:filteredLitCache>
                </c:ext>
              </c:extLst>
              <c:f/>
              <c:strCache>
                <c:ptCount val="6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3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6" formatCode="_-* #\ ##0\ _€_-;\-* #\ ##0\ _€_-;_-* &quot;-&quot;??\ _€_-;_-@_-">
                        <c:v>0</c:v>
                      </c:pt>
                      <c:pt idx="27" formatCode="_-* #\ ##0\ _€_-;\-* #\ ##0\ _€_-;_-* &quot;-&quot;??\ _€_-;_-@_-">
                        <c:v>0</c:v>
                      </c:pt>
                      <c:pt idx="28" formatCode="_-* #\ ##0\ _€_-;\-* #\ ##0\ _€_-;_-* &quot;-&quot;??\ _€_-;_-@_-">
                        <c:v>0</c:v>
                      </c:pt>
                      <c:pt idx="29" formatCode="_-* #\ ##0\ _€_-;\-* #\ ##0\ _€_-;_-* &quot;-&quot;??\ _€_-;_-@_-">
                        <c:v>0</c:v>
                      </c:pt>
                      <c:pt idx="30" formatCode="_-* #\ ##0\ _€_-;\-* #\ ##0\ _€_-;_-* &quot;-&quot;??\ _€_-;_-@_-">
                        <c:v>0</c:v>
                      </c:pt>
                      <c:pt idx="31" formatCode="_-* #\ ##0\ _€_-;\-* #\ ##0\ _€_-;_-* &quot;-&quot;??\ _€_-;_-@_-">
                        <c:v>0</c:v>
                      </c:pt>
                      <c:pt idx="32" formatCode="_-* #\ ##0\ _€_-;\-* #\ ##0\ _€_-;_-* &quot;-&quot;??\ _€_-;_-@_-">
                        <c:v>0</c:v>
                      </c:pt>
                      <c:pt idx="33" formatCode="_-* #\ ##0\ _€_-;\-* #\ ##0\ _€_-;_-* &quot;-&quot;??\ _€_-;_-@_-">
                        <c:v>0</c:v>
                      </c:pt>
                      <c:pt idx="34" formatCode="_-* #\ ##0\ _€_-;\-* #\ ##0\ _€_-;_-* &quot;-&quot;??\ _€_-;_-@_-">
                        <c:v>0</c:v>
                      </c:pt>
                      <c:pt idx="35" formatCode="_-* #\ ##0\ _€_-;\-* #\ ##0\ _€_-;_-* &quot;-&quot;??\ _€_-;_-@_-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_-* #\ ##0\ _€_-;\-* #\ ##0\ _€_-;_-* &quot;-&quot;??\ _€_-;_-@_-">
                  <c:v>493.75799999999998</c:v>
                </c:pt>
                <c:pt idx="1" formatCode="_-* #\ ##0\ _€_-;\-* #\ ##0\ _€_-;_-* &quot;-&quot;??\ _€_-;_-@_-">
                  <c:v>559.49300000000005</c:v>
                </c:pt>
                <c:pt idx="2" formatCode="_-* #\ ##0\ _€_-;\-* #\ ##0\ _€_-;_-* &quot;-&quot;??\ _€_-;_-@_-">
                  <c:v>642.42499999999995</c:v>
                </c:pt>
                <c:pt idx="3" formatCode="_-* #\ ##0\ _€_-;\-* #\ ##0\ _€_-;_-* &quot;-&quot;??\ _€_-;_-@_-">
                  <c:v>780.14200000000005</c:v>
                </c:pt>
                <c:pt idx="4" formatCode="_-* #\ ##0\ _€_-;\-* #\ ##0\ _€_-;_-* &quot;-&quot;??\ _€_-;_-@_-">
                  <c:v>791.73699999999997</c:v>
                </c:pt>
                <c:pt idx="5" formatCode="_-* #\ ##0\ _€_-;\-* #\ ##0\ _€_-;_-* &quot;-&quot;??\ _€_-;_-@_-">
                  <c:v>867.87199999999996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8F-4830-9584-B3292793D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618752"/>
        <c:axId val="1845620000"/>
        <c:extLst>
          <c:ext xmlns:c15="http://schemas.microsoft.com/office/drawing/2012/chart" uri="{02D57815-91ED-43cb-92C2-25804820EDAC}">
            <c15:filteredLineSeries>
              <c15:ser>
                <c:idx val="8"/>
                <c:order val="0"/>
                <c:tx>
                  <c:v>#REF!</c:v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fr-FR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0"/>
                            <c:pt idx="0">
                              <c:v>janv.-17</c:v>
                            </c:pt>
                            <c:pt idx="1">
                              <c:v>févr.-17</c:v>
                            </c:pt>
                            <c:pt idx="2">
                              <c:v>mars-17</c:v>
                            </c:pt>
                            <c:pt idx="3">
                              <c:v>avr.-17</c:v>
                            </c:pt>
                            <c:pt idx="4">
                              <c:v>mai-17</c:v>
                            </c:pt>
                            <c:pt idx="5">
                              <c:v>juin-17</c:v>
                            </c:pt>
                            <c:pt idx="6">
                              <c:v>juil.-17</c:v>
                            </c:pt>
                            <c:pt idx="7">
                              <c:v>août-17</c:v>
                            </c:pt>
                            <c:pt idx="8">
                              <c:v>sept.-17</c:v>
                            </c:pt>
                            <c:pt idx="9">
                              <c:v>oct.-17</c:v>
                            </c:pt>
                            <c:pt idx="10">
                              <c:v>nov.-17</c:v>
                            </c:pt>
                            <c:pt idx="11">
                              <c:v>déc.-17</c:v>
                            </c:pt>
                            <c:pt idx="12">
                              <c:v>janv.-18</c:v>
                            </c:pt>
                            <c:pt idx="13">
                              <c:v>févr.-18</c:v>
                            </c:pt>
                            <c:pt idx="14">
                              <c:v>mars-18</c:v>
                            </c:pt>
                            <c:pt idx="15">
                              <c:v>avr.-18</c:v>
                            </c:pt>
                            <c:pt idx="16">
                              <c:v>mai-18</c:v>
                            </c:pt>
                            <c:pt idx="17">
                              <c:v>juin-18</c:v>
                            </c:pt>
                            <c:pt idx="18">
                              <c:v>juil.-18</c:v>
                            </c:pt>
                            <c:pt idx="19">
                              <c:v>août-18</c:v>
                            </c:pt>
                            <c:pt idx="26">
                              <c:v>mars-19</c:v>
                            </c:pt>
                            <c:pt idx="27">
                              <c:v>avr.-19</c:v>
                            </c:pt>
                            <c:pt idx="28">
                              <c:v>mai-19</c:v>
                            </c:pt>
                            <c:pt idx="29">
                              <c:v>juin-19</c:v>
                            </c:pt>
                            <c:pt idx="30">
                              <c:v>juil.-19</c:v>
                            </c:pt>
                            <c:pt idx="31">
                              <c:v>août-19</c:v>
                            </c:pt>
                            <c:pt idx="32">
                              <c:v>sept.-19</c:v>
                            </c:pt>
                            <c:pt idx="33">
                              <c:v>oct.-19</c:v>
                            </c:pt>
                            <c:pt idx="34">
                              <c:v>nov.-19</c:v>
                            </c:pt>
                            <c:pt idx="35">
                              <c:v>déc.-19</c:v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sept.-18</c:v>
                      </c:pt>
                      <c:pt idx="1">
                        <c:v>oct.-18</c:v>
                      </c:pt>
                      <c:pt idx="2">
                        <c:v>nov.-18</c:v>
                      </c:pt>
                      <c:pt idx="3">
                        <c:v>déc.-18</c:v>
                      </c:pt>
                      <c:pt idx="4">
                        <c:v>janv.-19</c:v>
                      </c:pt>
                      <c:pt idx="5">
                        <c:v>févr.-19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_-* #\ ##0\ _€_-;\-* #\ ##0\ _€_-;_-* "-"??\ _€_-;_-@_-</c:formatCode>
                            <c:ptCount val="32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6">
                              <c:v>0</c:v>
                            </c:pt>
                            <c:pt idx="27">
                              <c:v>0</c:v>
                            </c:pt>
                            <c:pt idx="28">
                              <c:v>0</c:v>
                            </c:pt>
                            <c:pt idx="29">
                              <c:v>0</c:v>
                            </c:pt>
                            <c:pt idx="30">
                              <c:v>0</c:v>
                            </c:pt>
                            <c:pt idx="31">
                              <c:v>0</c:v>
                            </c:pt>
                            <c:pt idx="32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5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_-* #\ ##0\ _€_-;\-* #\ ##0\ _€_-;_-* "-"??\ _€_-;_-@_-</c:formatCode>
                      <c:ptCount val="6"/>
                      <c:pt idx="0">
                        <c:v>612.774</c:v>
                      </c:pt>
                      <c:pt idx="1">
                        <c:v>674.07300000000009</c:v>
                      </c:pt>
                      <c:pt idx="2">
                        <c:v>766.33899999999994</c:v>
                      </c:pt>
                      <c:pt idx="3">
                        <c:v>911.78899999999999</c:v>
                      </c:pt>
                      <c:pt idx="4">
                        <c:v>930.17399999999998</c:v>
                      </c:pt>
                      <c:pt idx="5">
                        <c:v>1020.836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848F-4830-9584-B3292793D669}"/>
                  </c:ext>
                </c:extLst>
              </c15:ser>
            </c15:filteredLineSeries>
          </c:ext>
        </c:extLst>
      </c:lineChart>
      <c:catAx>
        <c:axId val="184561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20000"/>
        <c:crosses val="autoZero"/>
        <c:auto val="1"/>
        <c:lblAlgn val="ctr"/>
        <c:lblOffset val="100"/>
        <c:noMultiLvlLbl val="0"/>
      </c:catAx>
      <c:valAx>
        <c:axId val="1845620000"/>
        <c:scaling>
          <c:orientation val="minMax"/>
        </c:scaling>
        <c:delete val="0"/>
        <c:axPos val="l"/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1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Valeur des transactions par type de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Envoi d'Argent (000)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0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  <c:pt idx="12">
                        <c:v>43101</c:v>
                      </c:pt>
                      <c:pt idx="13">
                        <c:v>43132</c:v>
                      </c:pt>
                      <c:pt idx="14">
                        <c:v>43160</c:v>
                      </c:pt>
                      <c:pt idx="15">
                        <c:v>43191</c:v>
                      </c:pt>
                      <c:pt idx="16">
                        <c:v>43221</c:v>
                      </c:pt>
                      <c:pt idx="17">
                        <c:v>43252</c:v>
                      </c:pt>
                      <c:pt idx="18">
                        <c:v>43282</c:v>
                      </c:pt>
                      <c:pt idx="19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_-* #\ ##0\ _€_-;\-* #\ ##0\ _€_-;_-* &quot;-&quot;??\ _€_-;_-@_-">
                  <c:v>2862863.4739999999</c:v>
                </c:pt>
                <c:pt idx="1" formatCode="_-* #\ ##0\ _€_-;\-* #\ ##0\ _€_-;_-* &quot;-&quot;??\ _€_-;_-@_-">
                  <c:v>3523666.412</c:v>
                </c:pt>
                <c:pt idx="2" formatCode="_-* #\ ##0\ _€_-;\-* #\ ##0\ _€_-;_-* &quot;-&quot;??\ _€_-;_-@_-">
                  <c:v>3798425.3029999998</c:v>
                </c:pt>
                <c:pt idx="3" formatCode="_-* #\ ##0\ _€_-;\-* #\ ##0\ _€_-;_-* &quot;-&quot;??\ _€_-;_-@_-">
                  <c:v>6480950.4440000001</c:v>
                </c:pt>
                <c:pt idx="4" formatCode="_-* #\ ##0\ _€_-;\-* #\ ##0\ _€_-;_-* &quot;-&quot;??\ _€_-;_-@_-">
                  <c:v>5843759.0800000001</c:v>
                </c:pt>
                <c:pt idx="5" formatCode="_-* #\ ##0\ _€_-;\-* #\ ##0\ _€_-;_-* &quot;-&quot;??\ _€_-;_-@_-">
                  <c:v>6812566.3889999995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9-4D38-8496-52A7ABEAB6B3}"/>
            </c:ext>
          </c:extLst>
        </c:ser>
        <c:ser>
          <c:idx val="8"/>
          <c:order val="8"/>
          <c:tx>
            <c:v>Valeur Réception d'Argent (000)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0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  <c:pt idx="12">
                        <c:v>43101</c:v>
                      </c:pt>
                      <c:pt idx="13">
                        <c:v>43132</c:v>
                      </c:pt>
                      <c:pt idx="14">
                        <c:v>43160</c:v>
                      </c:pt>
                      <c:pt idx="15">
                        <c:v>43191</c:v>
                      </c:pt>
                      <c:pt idx="16">
                        <c:v>43221</c:v>
                      </c:pt>
                      <c:pt idx="17">
                        <c:v>43252</c:v>
                      </c:pt>
                      <c:pt idx="18">
                        <c:v>43282</c:v>
                      </c:pt>
                      <c:pt idx="19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_-* #\ ##0\ _€_-;\-* #\ ##0\ _€_-;_-* &quot;-&quot;??\ _€_-;_-@_-">
                  <c:v>563981.79500000004</c:v>
                </c:pt>
                <c:pt idx="1" formatCode="_-* #\ ##0\ _€_-;\-* #\ ##0\ _€_-;_-* &quot;-&quot;??\ _€_-;_-@_-">
                  <c:v>592436.32400000002</c:v>
                </c:pt>
                <c:pt idx="2" formatCode="_-* #\ ##0\ _€_-;\-* #\ ##0\ _€_-;_-* &quot;-&quot;??\ _€_-;_-@_-">
                  <c:v>544489.84600000002</c:v>
                </c:pt>
                <c:pt idx="3" formatCode="_-* #\ ##0\ _€_-;\-* #\ ##0\ _€_-;_-* &quot;-&quot;??\ _€_-;_-@_-">
                  <c:v>764994.97699999996</c:v>
                </c:pt>
                <c:pt idx="4" formatCode="_-* #\ ##0\ _€_-;\-* #\ ##0\ _€_-;_-* &quot;-&quot;??\ _€_-;_-@_-">
                  <c:v>574802.36199999996</c:v>
                </c:pt>
                <c:pt idx="5" formatCode="_-* #\ ##0\ _€_-;\-* #\ ##0\ _€_-;_-* &quot;-&quot;??\ _€_-;_-@_-">
                  <c:v>588381.19799999997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9-4D38-8496-52A7ABEAB6B3}"/>
            </c:ext>
          </c:extLst>
        </c:ser>
        <c:ser>
          <c:idx val="16"/>
          <c:order val="16"/>
          <c:tx>
            <c:v>Valeur Paiement des services (000)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0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  <c:pt idx="12">
                        <c:v>43101</c:v>
                      </c:pt>
                      <c:pt idx="13">
                        <c:v>43132</c:v>
                      </c:pt>
                      <c:pt idx="14">
                        <c:v>43160</c:v>
                      </c:pt>
                      <c:pt idx="15">
                        <c:v>43191</c:v>
                      </c:pt>
                      <c:pt idx="16">
                        <c:v>43221</c:v>
                      </c:pt>
                      <c:pt idx="17">
                        <c:v>43252</c:v>
                      </c:pt>
                      <c:pt idx="18">
                        <c:v>43282</c:v>
                      </c:pt>
                      <c:pt idx="19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_-* #\ ##0\ _€_-;\-* #\ ##0\ _€_-;_-* &quot;-&quot;??\ _€_-;_-@_-">
                  <c:v>2283083.906</c:v>
                </c:pt>
                <c:pt idx="1" formatCode="_-* #\ ##0\ _€_-;\-* #\ ##0\ _€_-;_-* &quot;-&quot;??\ _€_-;_-@_-">
                  <c:v>2308734.8149999999</c:v>
                </c:pt>
                <c:pt idx="2" formatCode="_-* #\ ##0\ _€_-;\-* #\ ##0\ _€_-;_-* &quot;-&quot;??\ _€_-;_-@_-">
                  <c:v>2060461.179</c:v>
                </c:pt>
                <c:pt idx="3" formatCode="_-* #\ ##0\ _€_-;\-* #\ ##0\ _€_-;_-* &quot;-&quot;??\ _€_-;_-@_-">
                  <c:v>2623223.1809999999</c:v>
                </c:pt>
                <c:pt idx="4" formatCode="_-* #\ ##0\ _€_-;\-* #\ ##0\ _€_-;_-* &quot;-&quot;??\ _€_-;_-@_-">
                  <c:v>2685059.3120999001</c:v>
                </c:pt>
                <c:pt idx="5" formatCode="_-* #\ ##0\ _€_-;\-* #\ ##0\ _€_-;_-* &quot;-&quot;??\ _€_-;_-@_-">
                  <c:v>2434679.2229999998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9-4D38-8496-52A7ABEAB6B3}"/>
            </c:ext>
          </c:extLst>
        </c:ser>
        <c:ser>
          <c:idx val="24"/>
          <c:order val="24"/>
          <c:tx>
            <c:v>Valeur Achat Crédit (000)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0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  <c:pt idx="12">
                        <c:v>43101</c:v>
                      </c:pt>
                      <c:pt idx="13">
                        <c:v>43132</c:v>
                      </c:pt>
                      <c:pt idx="14">
                        <c:v>43160</c:v>
                      </c:pt>
                      <c:pt idx="15">
                        <c:v>43191</c:v>
                      </c:pt>
                      <c:pt idx="16">
                        <c:v>43221</c:v>
                      </c:pt>
                      <c:pt idx="17">
                        <c:v>43252</c:v>
                      </c:pt>
                      <c:pt idx="18">
                        <c:v>43282</c:v>
                      </c:pt>
                      <c:pt idx="19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_-* #\ ##0\ _€_-;\-* #\ ##0\ _€_-;_-* &quot;-&quot;??\ _€_-;_-@_-">
                  <c:v>1034696.8189999999</c:v>
                </c:pt>
                <c:pt idx="1" formatCode="_-* #\ ##0\ _€_-;\-* #\ ##0\ _€_-;_-* &quot;-&quot;??\ _€_-;_-@_-">
                  <c:v>1209378.179</c:v>
                </c:pt>
                <c:pt idx="2" formatCode="_-* #\ ##0\ _€_-;\-* #\ ##0\ _€_-;_-* &quot;-&quot;??\ _€_-;_-@_-">
                  <c:v>1284894.0759999999</c:v>
                </c:pt>
                <c:pt idx="3" formatCode="_-* #\ ##0\ _€_-;\-* #\ ##0\ _€_-;_-* &quot;-&quot;??\ _€_-;_-@_-">
                  <c:v>1739963.9620000001</c:v>
                </c:pt>
                <c:pt idx="4" formatCode="_-* #\ ##0\ _€_-;\-* #\ ##0\ _€_-;_-* &quot;-&quot;??\ _€_-;_-@_-">
                  <c:v>1803945.6310000001</c:v>
                </c:pt>
                <c:pt idx="5" formatCode="_-* #\ ##0\ _€_-;\-* #\ ##0\ _€_-;_-* &quot;-&quot;??\ _€_-;_-@_-">
                  <c:v>1808042.527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9-4D38-8496-52A7ABEAB6B3}"/>
            </c:ext>
          </c:extLst>
        </c:ser>
        <c:ser>
          <c:idx val="32"/>
          <c:order val="32"/>
          <c:tx>
            <c:v>Valeur Transfert Banque vers Mobile Money (000)</c:v>
          </c:tx>
          <c:spPr>
            <a:ln w="28575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50000"/>
                </a:schemeClr>
              </a:solidFill>
              <a:ln w="9525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0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  <c:pt idx="12">
                        <c:v>43101</c:v>
                      </c:pt>
                      <c:pt idx="13">
                        <c:v>43132</c:v>
                      </c:pt>
                      <c:pt idx="14">
                        <c:v>43160</c:v>
                      </c:pt>
                      <c:pt idx="15">
                        <c:v>43191</c:v>
                      </c:pt>
                      <c:pt idx="16">
                        <c:v>43221</c:v>
                      </c:pt>
                      <c:pt idx="17">
                        <c:v>43252</c:v>
                      </c:pt>
                      <c:pt idx="18">
                        <c:v>43282</c:v>
                      </c:pt>
                      <c:pt idx="19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_-* #\ ##0\ _€_-;\-* #\ ##0\ _€_-;_-* &quot;-&quot;??\ _€_-;_-@_-">
                  <c:v>1941.5</c:v>
                </c:pt>
                <c:pt idx="1" formatCode="_-* #\ ##0\ _€_-;\-* #\ ##0\ _€_-;_-* &quot;-&quot;??\ _€_-;_-@_-">
                  <c:v>7751.95</c:v>
                </c:pt>
                <c:pt idx="2" formatCode="_-* #\ ##0\ _€_-;\-* #\ ##0\ _€_-;_-* &quot;-&quot;??\ _€_-;_-@_-">
                  <c:v>3889</c:v>
                </c:pt>
                <c:pt idx="3" formatCode="_-* #\ ##0\ _€_-;\-* #\ ##0\ _€_-;_-* &quot;-&quot;??\ _€_-;_-@_-">
                  <c:v>2401.3249999999998</c:v>
                </c:pt>
                <c:pt idx="4" formatCode="_-* #\ ##0\ _€_-;\-* #\ ##0\ _€_-;_-* &quot;-&quot;??\ _€_-;_-@_-">
                  <c:v>399.01100000000002</c:v>
                </c:pt>
                <c:pt idx="5" formatCode="_-* #\ ##0\ _€_-;\-* #\ ##0\ _€_-;_-* &quot;-&quot;??\ _€_-;_-@_-">
                  <c:v>1123.5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9-4D38-8496-52A7ABEAB6B3}"/>
            </c:ext>
          </c:extLst>
        </c:ser>
        <c:ser>
          <c:idx val="40"/>
          <c:order val="40"/>
          <c:tx>
            <c:v>Valeur Transfert Mobile Money vers Banque (000)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9525">
                <a:solidFill>
                  <a:srgbClr val="CC33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0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  <c:pt idx="12">
                        <c:v>43101</c:v>
                      </c:pt>
                      <c:pt idx="13">
                        <c:v>43132</c:v>
                      </c:pt>
                      <c:pt idx="14">
                        <c:v>43160</c:v>
                      </c:pt>
                      <c:pt idx="15">
                        <c:v>43191</c:v>
                      </c:pt>
                      <c:pt idx="16">
                        <c:v>43221</c:v>
                      </c:pt>
                      <c:pt idx="17">
                        <c:v>43252</c:v>
                      </c:pt>
                      <c:pt idx="18">
                        <c:v>43282</c:v>
                      </c:pt>
                      <c:pt idx="19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_-* #\ ##0\ _€_-;\-* #\ ##0\ _€_-;_-* &quot;-&quot;??\ _€_-;_-@_-">
                  <c:v>2193422.2050000001</c:v>
                </c:pt>
                <c:pt idx="1" formatCode="_-* #\ ##0\ _€_-;\-* #\ ##0\ _€_-;_-* &quot;-&quot;??\ _€_-;_-@_-">
                  <c:v>6222049.5990000004</c:v>
                </c:pt>
                <c:pt idx="2" formatCode="_-* #\ ##0\ _€_-;\-* #\ ##0\ _€_-;_-* &quot;-&quot;??\ _€_-;_-@_-">
                  <c:v>9228026.2660000008</c:v>
                </c:pt>
                <c:pt idx="3" formatCode="_-* #\ ##0\ _€_-;\-* #\ ##0\ _€_-;_-* &quot;-&quot;??\ _€_-;_-@_-">
                  <c:v>4629580.3990000002</c:v>
                </c:pt>
                <c:pt idx="4" formatCode="_-* #\ ##0\ _€_-;\-* #\ ##0\ _€_-;_-* &quot;-&quot;??\ _€_-;_-@_-">
                  <c:v>6095342.4369999999</c:v>
                </c:pt>
                <c:pt idx="5" formatCode="_-* #\ ##0\ _€_-;\-* #\ ##0\ _€_-;_-* &quot;-&quot;??\ _€_-;_-@_-">
                  <c:v>842528.56900000002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9-4D38-8496-52A7ABEAB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600448"/>
        <c:axId val="184560627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AIRTTEL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_-* #\ ##0\ _€_-;\-* #\ ##0\ _€_-;_-* &quot;-&quot;??\ _€_-;_-@_-">
                        <c:v>563981.79500000004</c:v>
                      </c:pt>
                      <c:pt idx="1" formatCode="_-* #\ ##0\ _€_-;\-* #\ ##0\ _€_-;_-* &quot;-&quot;??\ _€_-;_-@_-">
                        <c:v>592436.32400000002</c:v>
                      </c:pt>
                      <c:pt idx="2" formatCode="_-* #\ ##0\ _€_-;\-* #\ ##0\ _€_-;_-* &quot;-&quot;??\ _€_-;_-@_-">
                        <c:v>544489.84600000002</c:v>
                      </c:pt>
                      <c:pt idx="3" formatCode="_-* #\ ##0\ _€_-;\-* #\ ##0\ _€_-;_-* &quot;-&quot;??\ _€_-;_-@_-">
                        <c:v>764994.97699999996</c:v>
                      </c:pt>
                      <c:pt idx="4" formatCode="_-* #\ ##0\ _€_-;\-* #\ ##0\ _€_-;_-* &quot;-&quot;??\ _€_-;_-@_-">
                        <c:v>574802.36199999996</c:v>
                      </c:pt>
                      <c:pt idx="5" formatCode="_-* #\ ##0\ _€_-;\-* #\ ##0\ _€_-;_-* &quot;-&quot;??\ _€_-;_-@_-">
                        <c:v>588381.19799999997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D889-4D38-8496-52A7ABEAB6B3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MTN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_-* #\ ##0\ _€_-;\-* #\ ##0\ _€_-;_-* &quot;-&quot;??\ _€_-;_-@_-">
                        <c:v>2298881.679</c:v>
                      </c:pt>
                      <c:pt idx="1" formatCode="_-* #\ ##0\ _€_-;\-* #\ ##0\ _€_-;_-* &quot;-&quot;??\ _€_-;_-@_-">
                        <c:v>2931230.088</c:v>
                      </c:pt>
                      <c:pt idx="2" formatCode="_-* #\ ##0\ _€_-;\-* #\ ##0\ _€_-;_-* &quot;-&quot;??\ _€_-;_-@_-">
                        <c:v>3253935.4569999999</c:v>
                      </c:pt>
                      <c:pt idx="3" formatCode="_-* #\ ##0\ _€_-;\-* #\ ##0\ _€_-;_-* &quot;-&quot;??\ _€_-;_-@_-">
                        <c:v>5715955.4670000002</c:v>
                      </c:pt>
                      <c:pt idx="4" formatCode="_-* #\ ##0\ _€_-;\-* #\ ##0\ _€_-;_-* &quot;-&quot;??\ _€_-;_-@_-">
                        <c:v>5268956.7180000003</c:v>
                      </c:pt>
                      <c:pt idx="5" formatCode="_-* #\ ##0\ _€_-;\-* #\ ##0\ _€_-;_-* &quot;-&quot;??\ _€_-;_-@_-">
                        <c:v>6224185.1909999996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889-4D38-8496-52A7ABEAB6B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opérateur'!$B$123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889-4D38-8496-52A7ABEAB6B3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v>Parts de Marché Val. Envoi d'Argent (%)</c:v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889-4D38-8496-52A7ABEAB6B3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AIRTTEL</c:v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0%">
                        <c:v>0.19699919333282187</c:v>
                      </c:pt>
                      <c:pt idx="1" formatCode="0%">
                        <c:v>0.16813064993395294</c:v>
                      </c:pt>
                      <c:pt idx="2" formatCode="0%">
                        <c:v>0.14334620337800547</c:v>
                      </c:pt>
                      <c:pt idx="3" formatCode="0%">
                        <c:v>0.11803746743785469</c:v>
                      </c:pt>
                      <c:pt idx="4" formatCode="0%">
                        <c:v>9.8361748684547057E-2</c:v>
                      </c:pt>
                      <c:pt idx="5" formatCode="0%">
                        <c:v>8.6367040613363782E-2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D889-4D38-8496-52A7ABEAB6B3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MTN</c:v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0%">
                        <c:v>0.80300080666717821</c:v>
                      </c:pt>
                      <c:pt idx="1" formatCode="0%">
                        <c:v>0.83186935006604701</c:v>
                      </c:pt>
                      <c:pt idx="2" formatCode="0%">
                        <c:v>0.85665379662199459</c:v>
                      </c:pt>
                      <c:pt idx="3" formatCode="0%">
                        <c:v>0.8819625325621453</c:v>
                      </c:pt>
                      <c:pt idx="4" formatCode="0%">
                        <c:v>0.90163825131545294</c:v>
                      </c:pt>
                      <c:pt idx="5" formatCode="0%">
                        <c:v>0.91363295938663625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D889-4D38-8496-52A7ABEAB6B3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opérateur'!$B$127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D889-4D38-8496-52A7ABEAB6B3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v>AIRTEL</c:v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</a:schemeClr>
                    </a:solidFill>
                    <a:ln w="9525">
                      <a:solidFill>
                        <a:schemeClr val="accent4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_-* #\ ##0\ _€_-;\-* #\ ##0\ _€_-;_-* &quot;-&quot;??\ _€_-;_-@_-">
                        <c:v>563981.79500000004</c:v>
                      </c:pt>
                      <c:pt idx="1" formatCode="_-* #\ ##0\ _€_-;\-* #\ ##0\ _€_-;_-* &quot;-&quot;??\ _€_-;_-@_-">
                        <c:v>592436.32400000002</c:v>
                      </c:pt>
                      <c:pt idx="2" formatCode="_-* #\ ##0\ _€_-;\-* #\ ##0\ _€_-;_-* &quot;-&quot;??\ _€_-;_-@_-">
                        <c:v>544489.84600000002</c:v>
                      </c:pt>
                      <c:pt idx="3" formatCode="_-* #\ ##0\ _€_-;\-* #\ ##0\ _€_-;_-* &quot;-&quot;??\ _€_-;_-@_-">
                        <c:v>764994.97699999996</c:v>
                      </c:pt>
                      <c:pt idx="4" formatCode="_-* #\ ##0\ _€_-;\-* #\ ##0\ _€_-;_-* &quot;-&quot;??\ _€_-;_-@_-">
                        <c:v>574802.36199999996</c:v>
                      </c:pt>
                      <c:pt idx="5" formatCode="_-* #\ ##0\ _€_-;\-* #\ ##0\ _€_-;_-* &quot;-&quot;??\ _€_-;_-@_-">
                        <c:v>588381.19799999997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D889-4D38-8496-52A7ABEAB6B3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v>MTN</c:v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_-* #\ ##0\ _€_-;\-* #\ ##0\ _€_-;_-* &quot;-&quot;??\ _€_-;_-@_-">
                        <c:v>0</c:v>
                      </c:pt>
                      <c:pt idx="1" formatCode="_-* #\ ##0\ _€_-;\-* #\ ##0\ _€_-;_-* &quot;-&quot;??\ _€_-;_-@_-">
                        <c:v>0</c:v>
                      </c:pt>
                      <c:pt idx="2" formatCode="_-* #\ ##0\ _€_-;\-* #\ ##0\ _€_-;_-* &quot;-&quot;??\ _€_-;_-@_-">
                        <c:v>0</c:v>
                      </c:pt>
                      <c:pt idx="3" formatCode="_-* #\ ##0\ _€_-;\-* #\ ##0\ _€_-;_-* &quot;-&quot;??\ _€_-;_-@_-">
                        <c:v>0</c:v>
                      </c:pt>
                      <c:pt idx="4" formatCode="_-* #\ ##0\ _€_-;\-* #\ ##0\ _€_-;_-* &quot;-&quot;??\ _€_-;_-@_-">
                        <c:v>0</c:v>
                      </c:pt>
                      <c:pt idx="5" formatCode="_-* #\ ##0\ _€_-;\-* #\ ##0\ _€_-;_-* &quot;-&quot;??\ _€_-;_-@_-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D889-4D38-8496-52A7ABEAB6B3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opérateur'!$B$131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D889-4D38-8496-52A7ABEAB6B3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v>Parts de Marché Val. Réception d'Argent (%)</c:v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D889-4D38-8496-52A7ABEAB6B3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v>AIRTEL</c:v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0%">
                        <c:v>1</c:v>
                      </c:pt>
                      <c:pt idx="1" formatCode="0%">
                        <c:v>1</c:v>
                      </c:pt>
                      <c:pt idx="2" formatCode="0%">
                        <c:v>1</c:v>
                      </c:pt>
                      <c:pt idx="3" formatCode="0%">
                        <c:v>1</c:v>
                      </c:pt>
                      <c:pt idx="4" formatCode="0%">
                        <c:v>1</c:v>
                      </c:pt>
                      <c:pt idx="5" formatCode="0%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D889-4D38-8496-52A7ABEAB6B3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v>MTN</c:v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0%">
                        <c:v>0</c:v>
                      </c:pt>
                      <c:pt idx="1" formatCode="0%">
                        <c:v>0</c:v>
                      </c:pt>
                      <c:pt idx="2" formatCode="0%">
                        <c:v>0</c:v>
                      </c:pt>
                      <c:pt idx="3" formatCode="0%">
                        <c:v>0</c:v>
                      </c:pt>
                      <c:pt idx="4" formatCode="0%">
                        <c:v>0</c:v>
                      </c:pt>
                      <c:pt idx="5" formatCode="0%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D889-4D38-8496-52A7ABEAB6B3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opérateur'!$B$135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D889-4D38-8496-52A7ABEAB6B3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v>AIRTEL</c:v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6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_-* #\ ##0\ _€_-;\-* #\ ##0\ _€_-;_-* &quot;-&quot;??\ _€_-;_-@_-">
                        <c:v>1520016.264</c:v>
                      </c:pt>
                      <c:pt idx="1" formatCode="_-* #\ ##0\ _€_-;\-* #\ ##0\ _€_-;_-* &quot;-&quot;??\ _€_-;_-@_-">
                        <c:v>1402487.5460000001</c:v>
                      </c:pt>
                      <c:pt idx="2" formatCode="_-* #\ ##0\ _€_-;\-* #\ ##0\ _€_-;_-* &quot;-&quot;??\ _€_-;_-@_-">
                        <c:v>1076964.2790000001</c:v>
                      </c:pt>
                      <c:pt idx="3" formatCode="_-* #\ ##0\ _€_-;\-* #\ ##0\ _€_-;_-* &quot;-&quot;??\ _€_-;_-@_-">
                        <c:v>1238975.0279999999</c:v>
                      </c:pt>
                      <c:pt idx="4" formatCode="_-* #\ ##0\ _€_-;\-* #\ ##0\ _€_-;_-* &quot;-&quot;??\ _€_-;_-@_-">
                        <c:v>1216589.6460998999</c:v>
                      </c:pt>
                      <c:pt idx="5" formatCode="_-* #\ ##0\ _€_-;\-* #\ ##0\ _€_-;_-* &quot;-&quot;??\ _€_-;_-@_-">
                        <c:v>955200.6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D889-4D38-8496-52A7ABEAB6B3}"/>
                  </c:ext>
                </c:extLst>
              </c15:ser>
            </c15:filteredLineSeries>
            <c15:filteredLineSeries>
              <c15:ser>
                <c:idx val="18"/>
                <c:order val="18"/>
                <c:tx>
                  <c:v>MTN</c:v>
                </c:tx>
                <c:spPr>
                  <a:ln w="28575" cap="rnd">
                    <a:solidFill>
                      <a:schemeClr val="accent1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</a:schemeClr>
                    </a:solidFill>
                    <a:ln w="9525">
                      <a:solidFill>
                        <a:schemeClr val="accent1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_-* #\ ##0\ _€_-;\-* #\ ##0\ _€_-;_-* &quot;-&quot;??\ _€_-;_-@_-">
                        <c:v>763067.64199999999</c:v>
                      </c:pt>
                      <c:pt idx="1" formatCode="_-* #\ ##0\ _€_-;\-* #\ ##0\ _€_-;_-* &quot;-&quot;??\ _€_-;_-@_-">
                        <c:v>906247.26899999997</c:v>
                      </c:pt>
                      <c:pt idx="2" formatCode="_-* #\ ##0\ _€_-;\-* #\ ##0\ _€_-;_-* &quot;-&quot;??\ _€_-;_-@_-">
                        <c:v>983496.9</c:v>
                      </c:pt>
                      <c:pt idx="3" formatCode="_-* #\ ##0\ _€_-;\-* #\ ##0\ _€_-;_-* &quot;-&quot;??\ _€_-;_-@_-">
                        <c:v>1384248.1529999999</c:v>
                      </c:pt>
                      <c:pt idx="4" formatCode="_-* #\ ##0\ _€_-;\-* #\ ##0\ _€_-;_-* &quot;-&quot;??\ _€_-;_-@_-">
                        <c:v>1468469.666</c:v>
                      </c:pt>
                      <c:pt idx="5" formatCode="_-* #\ ##0\ _€_-;\-* #\ ##0\ _€_-;_-* &quot;-&quot;??\ _€_-;_-@_-">
                        <c:v>1479478.6229999999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D889-4D38-8496-52A7ABEAB6B3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opérateur'!$B$139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D889-4D38-8496-52A7ABEAB6B3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v>Parts de Marché Val. Paiement des Services (%)</c:v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D889-4D38-8496-52A7ABEAB6B3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v>AIRTEL</c:v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0%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0%</c:formatCode>
                      <c:ptCount val="6"/>
                      <c:pt idx="0">
                        <c:v>0.66577328148359349</c:v>
                      </c:pt>
                      <c:pt idx="1">
                        <c:v>0.60747017669069114</c:v>
                      </c:pt>
                      <c:pt idx="2">
                        <c:v>0.5226811793283489</c:v>
                      </c:pt>
                      <c:pt idx="3">
                        <c:v>0.47231018579505302</c:v>
                      </c:pt>
                      <c:pt idx="4">
                        <c:v>0.45309600447836795</c:v>
                      </c:pt>
                      <c:pt idx="5">
                        <c:v>0.39233119130289634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D889-4D38-8496-52A7ABEAB6B3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v>MTN</c:v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0%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0%</c:formatCode>
                      <c:ptCount val="6"/>
                      <c:pt idx="0">
                        <c:v>0.33422671851640656</c:v>
                      </c:pt>
                      <c:pt idx="1">
                        <c:v>0.39252982330930891</c:v>
                      </c:pt>
                      <c:pt idx="2">
                        <c:v>0.47731882067165121</c:v>
                      </c:pt>
                      <c:pt idx="3">
                        <c:v>0.52768981420494698</c:v>
                      </c:pt>
                      <c:pt idx="4">
                        <c:v>0.54690399552163194</c:v>
                      </c:pt>
                      <c:pt idx="5">
                        <c:v>0.60766880869710371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D889-4D38-8496-52A7ABEAB6B3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opérateur'!$B$143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D889-4D38-8496-52A7ABEAB6B3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v>AIRTEL</c:v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2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_-* #\ ##0\ _€_-;\-* #\ ##0\ _€_-;_-* &quot;-&quot;??\ _€_-;_-@_-">
                        <c:v>272076.59899999999</c:v>
                      </c:pt>
                      <c:pt idx="1" formatCode="_-* #\ ##0\ _€_-;\-* #\ ##0\ _€_-;_-* &quot;-&quot;??\ _€_-;_-@_-">
                        <c:v>304707.95699999999</c:v>
                      </c:pt>
                      <c:pt idx="2" formatCode="_-* #\ ##0\ _€_-;\-* #\ ##0\ _€_-;_-* &quot;-&quot;??\ _€_-;_-@_-">
                        <c:v>306365.40299999999</c:v>
                      </c:pt>
                      <c:pt idx="3" formatCode="_-* #\ ##0\ _€_-;\-* #\ ##0\ _€_-;_-* &quot;-&quot;??\ _€_-;_-@_-">
                        <c:v>359671.66499999998</c:v>
                      </c:pt>
                      <c:pt idx="4" formatCode="_-* #\ ##0\ _€_-;\-* #\ ##0\ _€_-;_-* &quot;-&quot;??\ _€_-;_-@_-">
                        <c:v>345673.76299999998</c:v>
                      </c:pt>
                      <c:pt idx="5" formatCode="_-* #\ ##0\ _€_-;\-* #\ ##0\ _€_-;_-* &quot;-&quot;??\ _€_-;_-@_-">
                        <c:v>339876.48599999998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D889-4D38-8496-52A7ABEAB6B3}"/>
                  </c:ext>
                </c:extLst>
              </c15:ser>
            </c15:filteredLineSeries>
            <c15:filteredLineSeries>
              <c15:ser>
                <c:idx val="26"/>
                <c:order val="26"/>
                <c:tx>
                  <c:v>MTN</c:v>
                </c:tx>
                <c:spPr>
                  <a:ln w="28575" cap="rnd">
                    <a:solidFill>
                      <a:schemeClr val="accent3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3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_-* #\ ##0\ _€_-;\-* #\ ##0\ _€_-;_-* &quot;-&quot;??\ _€_-;_-@_-">
                        <c:v>762620.22</c:v>
                      </c:pt>
                      <c:pt idx="1" formatCode="_-* #\ ##0\ _€_-;\-* #\ ##0\ _€_-;_-* &quot;-&quot;??\ _€_-;_-@_-">
                        <c:v>904670.22199999995</c:v>
                      </c:pt>
                      <c:pt idx="2" formatCode="_-* #\ ##0\ _€_-;\-* #\ ##0\ _€_-;_-* &quot;-&quot;??\ _€_-;_-@_-">
                        <c:v>978528.67299999995</c:v>
                      </c:pt>
                      <c:pt idx="3" formatCode="_-* #\ ##0\ _€_-;\-* #\ ##0\ _€_-;_-* &quot;-&quot;??\ _€_-;_-@_-">
                        <c:v>1380292.297</c:v>
                      </c:pt>
                      <c:pt idx="4" formatCode="_-* #\ ##0\ _€_-;\-* #\ ##0\ _€_-;_-* &quot;-&quot;??\ _€_-;_-@_-">
                        <c:v>1458271.868</c:v>
                      </c:pt>
                      <c:pt idx="5" formatCode="_-* #\ ##0\ _€_-;\-* #\ ##0\ _€_-;_-* &quot;-&quot;??\ _€_-;_-@_-">
                        <c:v>1468166.041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D889-4D38-8496-52A7ABEAB6B3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opérateur'!$B$147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D889-4D38-8496-52A7ABEAB6B3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v>Parts de Marché Val. Achat de Crédit (%)</c:v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D889-4D38-8496-52A7ABEAB6B3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v>AIRTEL</c:v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0%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0%</c:formatCode>
                      <c:ptCount val="6"/>
                      <c:pt idx="0">
                        <c:v>0.2629529674817721</c:v>
                      </c:pt>
                      <c:pt idx="1">
                        <c:v>0.25195423755037011</c:v>
                      </c:pt>
                      <c:pt idx="2">
                        <c:v>0.23843631060526427</c:v>
                      </c:pt>
                      <c:pt idx="3">
                        <c:v>0.20671213476546704</c:v>
                      </c:pt>
                      <c:pt idx="4">
                        <c:v>0.19162094303716848</c:v>
                      </c:pt>
                      <c:pt idx="5">
                        <c:v>0.18798036048628849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D889-4D38-8496-52A7ABEAB6B3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v>MTN</c:v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0%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0%</c:formatCode>
                      <c:ptCount val="6"/>
                      <c:pt idx="0">
                        <c:v>0.73704703251822801</c:v>
                      </c:pt>
                      <c:pt idx="1">
                        <c:v>0.74804576244962984</c:v>
                      </c:pt>
                      <c:pt idx="2">
                        <c:v>0.76156368939473584</c:v>
                      </c:pt>
                      <c:pt idx="3">
                        <c:v>0.79328786523453287</c:v>
                      </c:pt>
                      <c:pt idx="4">
                        <c:v>0.80837905696283152</c:v>
                      </c:pt>
                      <c:pt idx="5">
                        <c:v>0.81201963951371148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D889-4D38-8496-52A7ABEAB6B3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opérateur'!$B$151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D889-4D38-8496-52A7ABEAB6B3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v>AIRTEL</c:v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_-* #\ ##0\ _€_-;\-* #\ ##0\ _€_-;_-* &quot;-&quot;??\ _€_-;_-@_-">
                        <c:v>1941.5</c:v>
                      </c:pt>
                      <c:pt idx="1" formatCode="_-* #\ ##0\ _€_-;\-* #\ ##0\ _€_-;_-* &quot;-&quot;??\ _€_-;_-@_-">
                        <c:v>7751.95</c:v>
                      </c:pt>
                      <c:pt idx="2" formatCode="_-* #\ ##0\ _€_-;\-* #\ ##0\ _€_-;_-* &quot;-&quot;??\ _€_-;_-@_-">
                        <c:v>3889</c:v>
                      </c:pt>
                      <c:pt idx="3" formatCode="_-* #\ ##0\ _€_-;\-* #\ ##0\ _€_-;_-* &quot;-&quot;??\ _€_-;_-@_-">
                        <c:v>2401.3249999999998</c:v>
                      </c:pt>
                      <c:pt idx="4" formatCode="_-* #\ ##0\ _€_-;\-* #\ ##0\ _€_-;_-* &quot;-&quot;??\ _€_-;_-@_-">
                        <c:v>399.01100000000002</c:v>
                      </c:pt>
                      <c:pt idx="5" formatCode="_-* #\ ##0\ _€_-;\-* #\ ##0\ _€_-;_-* &quot;-&quot;??\ _€_-;_-@_-">
                        <c:v>1123.5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D889-4D38-8496-52A7ABEAB6B3}"/>
                  </c:ext>
                </c:extLst>
              </c15:ser>
            </c15:filteredLineSeries>
            <c15:filteredLineSeries>
              <c15:ser>
                <c:idx val="34"/>
                <c:order val="34"/>
                <c:tx>
                  <c:v>MTN</c:v>
                </c:tx>
                <c:spPr>
                  <a:ln w="28575" cap="rnd">
                    <a:solidFill>
                      <a:schemeClr val="accent5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50000"/>
                      </a:schemeClr>
                    </a:solidFill>
                    <a:ln w="9525">
                      <a:solidFill>
                        <a:schemeClr val="accent5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_-* #\ ##0\ _€_-;\-* #\ ##0\ _€_-;_-* &quot;-&quot;??\ _€_-;_-@_-">
                        <c:v>0</c:v>
                      </c:pt>
                      <c:pt idx="1" formatCode="_-* #\ ##0\ _€_-;\-* #\ ##0\ _€_-;_-* &quot;-&quot;??\ _€_-;_-@_-">
                        <c:v>0</c:v>
                      </c:pt>
                      <c:pt idx="2" formatCode="_-* #\ ##0\ _€_-;\-* #\ ##0\ _€_-;_-* &quot;-&quot;??\ _€_-;_-@_-">
                        <c:v>0</c:v>
                      </c:pt>
                      <c:pt idx="3" formatCode="_-* #\ ##0\ _€_-;\-* #\ ##0\ _€_-;_-* &quot;-&quot;??\ _€_-;_-@_-">
                        <c:v>0</c:v>
                      </c:pt>
                      <c:pt idx="4" formatCode="_-* #\ ##0\ _€_-;\-* #\ ##0\ _€_-;_-* &quot;-&quot;??\ _€_-;_-@_-">
                        <c:v>0</c:v>
                      </c:pt>
                      <c:pt idx="5" formatCode="_-* #\ ##0\ _€_-;\-* #\ ##0\ _€_-;_-* &quot;-&quot;??\ _€_-;_-@_-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D889-4D38-8496-52A7ABEAB6B3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opérateur'!$B$155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D889-4D38-8496-52A7ABEAB6B3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v>Parts de Marché Val. Transfert Banque/Mobile Money (%)</c:v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D889-4D38-8496-52A7ABEAB6B3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v>AIRTEL</c:v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0%">
                        <c:v>1</c:v>
                      </c:pt>
                      <c:pt idx="1" formatCode="0%">
                        <c:v>1</c:v>
                      </c:pt>
                      <c:pt idx="2" formatCode="0%">
                        <c:v>1</c:v>
                      </c:pt>
                      <c:pt idx="3" formatCode="0%">
                        <c:v>1</c:v>
                      </c:pt>
                      <c:pt idx="4" formatCode="0%">
                        <c:v>1</c:v>
                      </c:pt>
                      <c:pt idx="5" formatCode="0%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D889-4D38-8496-52A7ABEAB6B3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v>MTN</c:v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 formatCode="0%">
                        <c:v>0</c:v>
                      </c:pt>
                      <c:pt idx="1" formatCode="0%">
                        <c:v>0</c:v>
                      </c:pt>
                      <c:pt idx="2" formatCode="0%">
                        <c:v>0</c:v>
                      </c:pt>
                      <c:pt idx="3" formatCode="0%">
                        <c:v>0</c:v>
                      </c:pt>
                      <c:pt idx="4" formatCode="0%">
                        <c:v>0</c:v>
                      </c:pt>
                      <c:pt idx="5" formatCode="0%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D889-4D38-8496-52A7ABEAB6B3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opérateur'!$B$159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0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0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D889-4D38-8496-52A7ABEAB6B3}"/>
                  </c:ext>
                </c:extLst>
              </c15:ser>
            </c15:filteredLineSeries>
          </c:ext>
        </c:extLst>
      </c:lineChart>
      <c:dateAx>
        <c:axId val="1845600448"/>
        <c:scaling>
          <c:orientation val="minMax"/>
        </c:scaling>
        <c:delete val="0"/>
        <c:axPos val="b"/>
        <c:numFmt formatCode="[$-40C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06272"/>
        <c:crosses val="autoZero"/>
        <c:auto val="1"/>
        <c:lblOffset val="100"/>
        <c:baseTimeUnit val="months"/>
      </c:dateAx>
      <c:valAx>
        <c:axId val="184560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spPr>
          <a:noFill/>
          <a:ln>
            <a:solidFill>
              <a:srgbClr val="CC33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00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Répartition de la valeur de transactions par type de service (février 2019)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80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20"/>
          <c:order val="20"/>
          <c:tx>
            <c:v>sept.-18</c:v>
          </c:tx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416-4388-B537-9149B71669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416-4388-B537-9149B71669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416-4388-B537-9149B71669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416-4388-B537-9149B71669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416-4388-B537-9149B716691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416-4388-B537-9149B7166913}"/>
              </c:ext>
            </c:extLst>
          </c:dPt>
          <c:dLbls>
            <c:dLbl>
              <c:idx val="0"/>
              <c:layout>
                <c:manualLayout>
                  <c:x val="1.2018645974337954E-2"/>
                  <c:y val="-6.63239046338719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16-4388-B537-9149B7166913}"/>
                </c:ext>
              </c:extLst>
            </c:dLbl>
            <c:dLbl>
              <c:idx val="2"/>
              <c:layout>
                <c:manualLayout>
                  <c:x val="3.1403405082839224E-2"/>
                  <c:y val="-9.562219356726750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16-4388-B537-9149B7166913}"/>
                </c:ext>
              </c:extLst>
            </c:dLbl>
            <c:dLbl>
              <c:idx val="3"/>
              <c:layout>
                <c:manualLayout>
                  <c:x val="-2.083252305326241E-2"/>
                  <c:y val="2.45925356891363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16-4388-B537-9149B7166913}"/>
                </c:ext>
              </c:extLst>
            </c:dLbl>
            <c:dLbl>
              <c:idx val="5"/>
              <c:layout>
                <c:manualLayout>
                  <c:x val="-8.9780302885868087E-3"/>
                  <c:y val="-2.9499483296295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16-4388-B537-9149B71669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35"/>
                      <c:pt idx="1">
                        <c:v>AIRTTEL</c:v>
                      </c:pt>
                      <c:pt idx="2">
                        <c:v>MTN</c:v>
                      </c:pt>
                      <c:pt idx="3">
                        <c:v/>
                      </c:pt>
                      <c:pt idx="4">
                        <c:v>Parts de Marché Val. Envoi d'Argent (%)</c:v>
                      </c:pt>
                      <c:pt idx="5">
                        <c:v>AIRTTEL</c:v>
                      </c:pt>
                      <c:pt idx="6">
                        <c:v>MTN</c:v>
                      </c:pt>
                      <c:pt idx="7">
                        <c:v/>
                      </c:pt>
                      <c:pt idx="9">
                        <c:v>AIRTEL</c:v>
                      </c:pt>
                      <c:pt idx="10">
                        <c:v>MTN</c:v>
                      </c:pt>
                      <c:pt idx="11">
                        <c:v/>
                      </c:pt>
                      <c:pt idx="12">
                        <c:v>Parts de Marché Val. Réception d'Argent (%)</c:v>
                      </c:pt>
                      <c:pt idx="13">
                        <c:v>AIRTEL</c:v>
                      </c:pt>
                      <c:pt idx="14">
                        <c:v>MTN</c:v>
                      </c:pt>
                      <c:pt idx="15">
                        <c:v/>
                      </c:pt>
                      <c:pt idx="17">
                        <c:v>AIRTEL</c:v>
                      </c:pt>
                      <c:pt idx="18">
                        <c:v>MTN</c:v>
                      </c:pt>
                      <c:pt idx="19">
                        <c:v/>
                      </c:pt>
                      <c:pt idx="20">
                        <c:v>Parts de Marché Val. Paiement des Services (%)</c:v>
                      </c:pt>
                      <c:pt idx="21">
                        <c:v>AIRTEL</c:v>
                      </c:pt>
                      <c:pt idx="22">
                        <c:v>MTN</c:v>
                      </c:pt>
                      <c:pt idx="23">
                        <c:v/>
                      </c:pt>
                      <c:pt idx="25">
                        <c:v>AIRTEL</c:v>
                      </c:pt>
                      <c:pt idx="26">
                        <c:v>MTN</c:v>
                      </c:pt>
                      <c:pt idx="27">
                        <c:v/>
                      </c:pt>
                      <c:pt idx="28">
                        <c:v>Parts de Marché Val. Achat de Crédit (%)</c:v>
                      </c:pt>
                      <c:pt idx="29">
                        <c:v>AIRTEL</c:v>
                      </c:pt>
                      <c:pt idx="30">
                        <c:v>MTN</c:v>
                      </c:pt>
                      <c:pt idx="31">
                        <c:v/>
                      </c:pt>
                      <c:pt idx="33">
                        <c:v>AIRTEL</c:v>
                      </c:pt>
                      <c:pt idx="34">
                        <c:v>MTN</c:v>
                      </c:pt>
                      <c:pt idx="35">
                        <c:v/>
                      </c:pt>
                      <c:pt idx="36">
                        <c:v>Parts de Marché Val. Transfert Banque/Mobile Money (%)</c:v>
                      </c:pt>
                      <c:pt idx="37">
                        <c:v>AIRTEL</c:v>
                      </c:pt>
                      <c:pt idx="38">
                        <c:v>MTN</c:v>
                      </c:pt>
                      <c:pt idx="39">
                        <c:v/>
                      </c:pt>
                    </c:strCache>
                  </c16:filteredLitCache>
                </c:ext>
              </c:extLst>
              <c:f/>
              <c:strCache>
                <c:ptCount val="6"/>
                <c:pt idx="0">
                  <c:v>Valeur Envoi d'Argent (000)</c:v>
                </c:pt>
                <c:pt idx="1">
                  <c:v>Valeur Réception d'Argent (000)</c:v>
                </c:pt>
                <c:pt idx="2">
                  <c:v>Valeur Paiement des services (000)</c:v>
                </c:pt>
                <c:pt idx="3">
                  <c:v>Valeur Achat Crédit (000)</c:v>
                </c:pt>
                <c:pt idx="4">
                  <c:v>Valeur Transfert Banque vers Mobile Money (000)</c:v>
                </c:pt>
                <c:pt idx="5">
                  <c:v>Valeur Transfert Mobile Money vers Banque (000)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_-* #\ ##0\ _€_-;\-* #\ ##0\ _€_-;_-* "-"??\ _€_-;_-@_-</c:formatCode>
                      <c:ptCount val="35"/>
                      <c:pt idx="1">
                        <c:v>563981.79500000004</c:v>
                      </c:pt>
                      <c:pt idx="2">
                        <c:v>2298881.679</c:v>
                      </c:pt>
                      <c:pt idx="5" formatCode="0%">
                        <c:v>0.19699919333282187</c:v>
                      </c:pt>
                      <c:pt idx="6" formatCode="0%">
                        <c:v>0.80300080666717821</c:v>
                      </c:pt>
                      <c:pt idx="9">
                        <c:v>563981.79500000004</c:v>
                      </c:pt>
                      <c:pt idx="10">
                        <c:v>0</c:v>
                      </c:pt>
                      <c:pt idx="13" formatCode="0%">
                        <c:v>1</c:v>
                      </c:pt>
                      <c:pt idx="14" formatCode="0%">
                        <c:v>0</c:v>
                      </c:pt>
                      <c:pt idx="17">
                        <c:v>1520016.264</c:v>
                      </c:pt>
                      <c:pt idx="18">
                        <c:v>763067.64199999999</c:v>
                      </c:pt>
                      <c:pt idx="21" formatCode="0%">
                        <c:v>0.66577328148359349</c:v>
                      </c:pt>
                      <c:pt idx="22" formatCode="0%">
                        <c:v>0.33422671851640656</c:v>
                      </c:pt>
                      <c:pt idx="25">
                        <c:v>272076.59899999999</c:v>
                      </c:pt>
                      <c:pt idx="26">
                        <c:v>762620.22</c:v>
                      </c:pt>
                      <c:pt idx="29" formatCode="0%">
                        <c:v>0.2629529674817721</c:v>
                      </c:pt>
                      <c:pt idx="30" formatCode="0%">
                        <c:v>0.73704703251822801</c:v>
                      </c:pt>
                      <c:pt idx="33">
                        <c:v>1941.5</c:v>
                      </c:pt>
                      <c:pt idx="34">
                        <c:v>0</c:v>
                      </c:pt>
                      <c:pt idx="37" formatCode="0%">
                        <c:v>1</c:v>
                      </c:pt>
                      <c:pt idx="38" formatCode="0%">
                        <c:v>0</c:v>
                      </c:pt>
                    </c:numCache>
                  </c16:filteredLitCache>
                </c:ext>
              </c:extLst>
              <c:f/>
              <c:numCache>
                <c:formatCode>_-* #\ ##0\ _€_-;\-* #\ ##0\ _€_-;_-* "-"??\ _€_-;_-@_-</c:formatCode>
                <c:ptCount val="6"/>
                <c:pt idx="0">
                  <c:v>2862863.4739999999</c:v>
                </c:pt>
                <c:pt idx="1">
                  <c:v>563981.79500000004</c:v>
                </c:pt>
                <c:pt idx="2">
                  <c:v>2283083.906</c:v>
                </c:pt>
                <c:pt idx="3">
                  <c:v>1034696.8189999999</c:v>
                </c:pt>
                <c:pt idx="4">
                  <c:v>1941.5</c:v>
                </c:pt>
                <c:pt idx="5">
                  <c:v>2193422.2050000001</c:v>
                </c:pt>
              </c:numCache>
            </c:numRef>
          </c:val>
          <c:extLst>
            <c:ext xmlns:c16="http://schemas.microsoft.com/office/drawing/2014/chart" uri="{F5D05F6E-A05E-4728-AFD3-386EB277150F}">
              <c16:categoryFilterExceptions/>
            </c:ext>
            <c:ext xmlns:c16="http://schemas.microsoft.com/office/drawing/2014/chart" uri="{C5897E43-82E2-4C41-B96C-FBF1F857EA46}">
              <c16:datapointuniqueidmap xmlns:c16="http://schemas.microsoft.com/office/drawing/2014/chart"/>
            </c:ext>
            <c:ext xmlns:c16="http://schemas.microsoft.com/office/drawing/2014/chart" uri="{C3380CC4-5D6E-409C-BE32-E72D297353CC}">
              <c16:uniqueId val="{0000000C-7416-4388-B537-9149B7166913}"/>
            </c:ext>
          </c:extLst>
        </c:ser>
        <c:ser>
          <c:idx val="21"/>
          <c:order val="21"/>
          <c:tx>
            <c:v>oct.-18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7416-4388-B537-9149B71669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7416-4388-B537-9149B71669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416-4388-B537-9149B71669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7416-4388-B537-9149B71669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7416-4388-B537-9149B716691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8-7416-4388-B537-9149B7166913}"/>
              </c:ext>
            </c:extLst>
          </c:dPt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35"/>
                      <c:pt idx="1">
                        <c:v>AIRTTEL</c:v>
                      </c:pt>
                      <c:pt idx="2">
                        <c:v>MTN</c:v>
                      </c:pt>
                      <c:pt idx="3">
                        <c:v/>
                      </c:pt>
                      <c:pt idx="4">
                        <c:v>Parts de Marché Val. Envoi d'Argent (%)</c:v>
                      </c:pt>
                      <c:pt idx="5">
                        <c:v>AIRTTEL</c:v>
                      </c:pt>
                      <c:pt idx="6">
                        <c:v>MTN</c:v>
                      </c:pt>
                      <c:pt idx="7">
                        <c:v/>
                      </c:pt>
                      <c:pt idx="9">
                        <c:v>AIRTEL</c:v>
                      </c:pt>
                      <c:pt idx="10">
                        <c:v>MTN</c:v>
                      </c:pt>
                      <c:pt idx="11">
                        <c:v/>
                      </c:pt>
                      <c:pt idx="12">
                        <c:v>Parts de Marché Val. Réception d'Argent (%)</c:v>
                      </c:pt>
                      <c:pt idx="13">
                        <c:v>AIRTEL</c:v>
                      </c:pt>
                      <c:pt idx="14">
                        <c:v>MTN</c:v>
                      </c:pt>
                      <c:pt idx="15">
                        <c:v/>
                      </c:pt>
                      <c:pt idx="17">
                        <c:v>AIRTEL</c:v>
                      </c:pt>
                      <c:pt idx="18">
                        <c:v>MTN</c:v>
                      </c:pt>
                      <c:pt idx="19">
                        <c:v/>
                      </c:pt>
                      <c:pt idx="20">
                        <c:v>Parts de Marché Val. Paiement des Services (%)</c:v>
                      </c:pt>
                      <c:pt idx="21">
                        <c:v>AIRTEL</c:v>
                      </c:pt>
                      <c:pt idx="22">
                        <c:v>MTN</c:v>
                      </c:pt>
                      <c:pt idx="23">
                        <c:v/>
                      </c:pt>
                      <c:pt idx="25">
                        <c:v>AIRTEL</c:v>
                      </c:pt>
                      <c:pt idx="26">
                        <c:v>MTN</c:v>
                      </c:pt>
                      <c:pt idx="27">
                        <c:v/>
                      </c:pt>
                      <c:pt idx="28">
                        <c:v>Parts de Marché Val. Achat de Crédit (%)</c:v>
                      </c:pt>
                      <c:pt idx="29">
                        <c:v>AIRTEL</c:v>
                      </c:pt>
                      <c:pt idx="30">
                        <c:v>MTN</c:v>
                      </c:pt>
                      <c:pt idx="31">
                        <c:v/>
                      </c:pt>
                      <c:pt idx="33">
                        <c:v>AIRTEL</c:v>
                      </c:pt>
                      <c:pt idx="34">
                        <c:v>MTN</c:v>
                      </c:pt>
                      <c:pt idx="35">
                        <c:v/>
                      </c:pt>
                      <c:pt idx="36">
                        <c:v>Parts de Marché Val. Transfert Banque/Mobile Money (%)</c:v>
                      </c:pt>
                      <c:pt idx="37">
                        <c:v>AIRTEL</c:v>
                      </c:pt>
                      <c:pt idx="38">
                        <c:v>MTN</c:v>
                      </c:pt>
                      <c:pt idx="39">
                        <c:v/>
                      </c:pt>
                    </c:strCache>
                  </c16:filteredLitCache>
                </c:ext>
              </c:extLst>
              <c:f/>
              <c:strCache>
                <c:ptCount val="6"/>
                <c:pt idx="0">
                  <c:v>Valeur Envoi d'Argent (000)</c:v>
                </c:pt>
                <c:pt idx="1">
                  <c:v>Valeur Réception d'Argent (000)</c:v>
                </c:pt>
                <c:pt idx="2">
                  <c:v>Valeur Paiement des services (000)</c:v>
                </c:pt>
                <c:pt idx="3">
                  <c:v>Valeur Achat Crédit (000)</c:v>
                </c:pt>
                <c:pt idx="4">
                  <c:v>Valeur Transfert Banque vers Mobile Money (000)</c:v>
                </c:pt>
                <c:pt idx="5">
                  <c:v>Valeur Transfert Mobile Money vers Banque (000)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_-* #\ ##0\ _€_-;\-* #\ ##0\ _€_-;_-* "-"??\ _€_-;_-@_-</c:formatCode>
                      <c:ptCount val="35"/>
                      <c:pt idx="1">
                        <c:v>592436.32400000002</c:v>
                      </c:pt>
                      <c:pt idx="2">
                        <c:v>2931230.088</c:v>
                      </c:pt>
                      <c:pt idx="5" formatCode="0%">
                        <c:v>0.16813064993395294</c:v>
                      </c:pt>
                      <c:pt idx="6" formatCode="0%">
                        <c:v>0.83186935006604701</c:v>
                      </c:pt>
                      <c:pt idx="9">
                        <c:v>592436.32400000002</c:v>
                      </c:pt>
                      <c:pt idx="10">
                        <c:v>0</c:v>
                      </c:pt>
                      <c:pt idx="13" formatCode="0%">
                        <c:v>1</c:v>
                      </c:pt>
                      <c:pt idx="14" formatCode="0%">
                        <c:v>0</c:v>
                      </c:pt>
                      <c:pt idx="17">
                        <c:v>1402487.5460000001</c:v>
                      </c:pt>
                      <c:pt idx="18">
                        <c:v>906247.26899999997</c:v>
                      </c:pt>
                      <c:pt idx="21" formatCode="0%">
                        <c:v>0.60747017669069114</c:v>
                      </c:pt>
                      <c:pt idx="22" formatCode="0%">
                        <c:v>0.39252982330930891</c:v>
                      </c:pt>
                      <c:pt idx="25">
                        <c:v>304707.95699999999</c:v>
                      </c:pt>
                      <c:pt idx="26">
                        <c:v>904670.22199999995</c:v>
                      </c:pt>
                      <c:pt idx="29" formatCode="0%">
                        <c:v>0.25195423755037011</c:v>
                      </c:pt>
                      <c:pt idx="30" formatCode="0%">
                        <c:v>0.74804576244962984</c:v>
                      </c:pt>
                      <c:pt idx="33">
                        <c:v>7751.95</c:v>
                      </c:pt>
                      <c:pt idx="34">
                        <c:v>0</c:v>
                      </c:pt>
                      <c:pt idx="37" formatCode="0%">
                        <c:v>1</c:v>
                      </c:pt>
                      <c:pt idx="38" formatCode="0%">
                        <c:v>0</c:v>
                      </c:pt>
                    </c:numCache>
                  </c16:filteredLitCache>
                </c:ext>
              </c:extLst>
              <c:f/>
              <c:numCache>
                <c:formatCode>_-* #\ ##0\ _€_-;\-* #\ ##0\ _€_-;_-* "-"??\ _€_-;_-@_-</c:formatCode>
                <c:ptCount val="6"/>
                <c:pt idx="0">
                  <c:v>3523666.412</c:v>
                </c:pt>
                <c:pt idx="1">
                  <c:v>592436.32400000002</c:v>
                </c:pt>
                <c:pt idx="2">
                  <c:v>2308734.8149999999</c:v>
                </c:pt>
                <c:pt idx="3">
                  <c:v>1209378.179</c:v>
                </c:pt>
                <c:pt idx="4">
                  <c:v>7751.95</c:v>
                </c:pt>
                <c:pt idx="5">
                  <c:v>6222049.5990000004</c:v>
                </c:pt>
              </c:numCache>
            </c:numRef>
          </c:val>
          <c:extLst>
            <c:ext xmlns:c16="http://schemas.microsoft.com/office/drawing/2014/chart" uri="{F5D05F6E-A05E-4728-AFD3-386EB277150F}">
              <c16:categoryFilterExceptions/>
            </c:ext>
            <c:ext xmlns:c16="http://schemas.microsoft.com/office/drawing/2014/chart" uri="{C5897E43-82E2-4C41-B96C-FBF1F857EA46}">
              <c16:datapointuniqueidmap xmlns:c16="http://schemas.microsoft.com/office/drawing/2014/chart"/>
            </c:ext>
            <c:ext xmlns:c16="http://schemas.microsoft.com/office/drawing/2014/chart" uri="{C3380CC4-5D6E-409C-BE32-E72D297353CC}">
              <c16:uniqueId val="{00000019-7416-4388-B537-9149B7166913}"/>
            </c:ext>
          </c:extLst>
        </c:ser>
        <c:ser>
          <c:idx val="22"/>
          <c:order val="22"/>
          <c:tx>
            <c:v>nov.-18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416-4388-B537-9149B71669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416-4388-B537-9149B71669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416-4388-B537-9149B71669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416-4388-B537-9149B71669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416-4388-B537-9149B716691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416-4388-B537-9149B7166913}"/>
              </c:ext>
            </c:extLst>
          </c:dPt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35"/>
                      <c:pt idx="1">
                        <c:v>AIRTTEL</c:v>
                      </c:pt>
                      <c:pt idx="2">
                        <c:v>MTN</c:v>
                      </c:pt>
                      <c:pt idx="3">
                        <c:v/>
                      </c:pt>
                      <c:pt idx="4">
                        <c:v>Parts de Marché Val. Envoi d'Argent (%)</c:v>
                      </c:pt>
                      <c:pt idx="5">
                        <c:v>AIRTTEL</c:v>
                      </c:pt>
                      <c:pt idx="6">
                        <c:v>MTN</c:v>
                      </c:pt>
                      <c:pt idx="7">
                        <c:v/>
                      </c:pt>
                      <c:pt idx="9">
                        <c:v>AIRTEL</c:v>
                      </c:pt>
                      <c:pt idx="10">
                        <c:v>MTN</c:v>
                      </c:pt>
                      <c:pt idx="11">
                        <c:v/>
                      </c:pt>
                      <c:pt idx="12">
                        <c:v>Parts de Marché Val. Réception d'Argent (%)</c:v>
                      </c:pt>
                      <c:pt idx="13">
                        <c:v>AIRTEL</c:v>
                      </c:pt>
                      <c:pt idx="14">
                        <c:v>MTN</c:v>
                      </c:pt>
                      <c:pt idx="15">
                        <c:v/>
                      </c:pt>
                      <c:pt idx="17">
                        <c:v>AIRTEL</c:v>
                      </c:pt>
                      <c:pt idx="18">
                        <c:v>MTN</c:v>
                      </c:pt>
                      <c:pt idx="19">
                        <c:v/>
                      </c:pt>
                      <c:pt idx="20">
                        <c:v>Parts de Marché Val. Paiement des Services (%)</c:v>
                      </c:pt>
                      <c:pt idx="21">
                        <c:v>AIRTEL</c:v>
                      </c:pt>
                      <c:pt idx="22">
                        <c:v>MTN</c:v>
                      </c:pt>
                      <c:pt idx="23">
                        <c:v/>
                      </c:pt>
                      <c:pt idx="25">
                        <c:v>AIRTEL</c:v>
                      </c:pt>
                      <c:pt idx="26">
                        <c:v>MTN</c:v>
                      </c:pt>
                      <c:pt idx="27">
                        <c:v/>
                      </c:pt>
                      <c:pt idx="28">
                        <c:v>Parts de Marché Val. Achat de Crédit (%)</c:v>
                      </c:pt>
                      <c:pt idx="29">
                        <c:v>AIRTEL</c:v>
                      </c:pt>
                      <c:pt idx="30">
                        <c:v>MTN</c:v>
                      </c:pt>
                      <c:pt idx="31">
                        <c:v/>
                      </c:pt>
                      <c:pt idx="33">
                        <c:v>AIRTEL</c:v>
                      </c:pt>
                      <c:pt idx="34">
                        <c:v>MTN</c:v>
                      </c:pt>
                      <c:pt idx="35">
                        <c:v/>
                      </c:pt>
                      <c:pt idx="36">
                        <c:v>Parts de Marché Val. Transfert Banque/Mobile Money (%)</c:v>
                      </c:pt>
                      <c:pt idx="37">
                        <c:v>AIRTEL</c:v>
                      </c:pt>
                      <c:pt idx="38">
                        <c:v>MTN</c:v>
                      </c:pt>
                      <c:pt idx="39">
                        <c:v/>
                      </c:pt>
                    </c:strCache>
                  </c16:filteredLitCache>
                </c:ext>
              </c:extLst>
              <c:f/>
              <c:strCache>
                <c:ptCount val="6"/>
                <c:pt idx="0">
                  <c:v>Valeur Envoi d'Argent (000)</c:v>
                </c:pt>
                <c:pt idx="1">
                  <c:v>Valeur Réception d'Argent (000)</c:v>
                </c:pt>
                <c:pt idx="2">
                  <c:v>Valeur Paiement des services (000)</c:v>
                </c:pt>
                <c:pt idx="3">
                  <c:v>Valeur Achat Crédit (000)</c:v>
                </c:pt>
                <c:pt idx="4">
                  <c:v>Valeur Transfert Banque vers Mobile Money (000)</c:v>
                </c:pt>
                <c:pt idx="5">
                  <c:v>Valeur Transfert Mobile Money vers Banque (000)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_-* #\ ##0\ _€_-;\-* #\ ##0\ _€_-;_-* "-"??\ _€_-;_-@_-</c:formatCode>
                      <c:ptCount val="35"/>
                      <c:pt idx="1">
                        <c:v>544489.84600000002</c:v>
                      </c:pt>
                      <c:pt idx="2">
                        <c:v>3253935.4569999999</c:v>
                      </c:pt>
                      <c:pt idx="5" formatCode="0%">
                        <c:v>0.14334620337800547</c:v>
                      </c:pt>
                      <c:pt idx="6" formatCode="0%">
                        <c:v>0.85665379662199459</c:v>
                      </c:pt>
                      <c:pt idx="9">
                        <c:v>544489.84600000002</c:v>
                      </c:pt>
                      <c:pt idx="10">
                        <c:v>0</c:v>
                      </c:pt>
                      <c:pt idx="13" formatCode="0%">
                        <c:v>1</c:v>
                      </c:pt>
                      <c:pt idx="14" formatCode="0%">
                        <c:v>0</c:v>
                      </c:pt>
                      <c:pt idx="17">
                        <c:v>1076964.2790000001</c:v>
                      </c:pt>
                      <c:pt idx="18">
                        <c:v>983496.9</c:v>
                      </c:pt>
                      <c:pt idx="21" formatCode="0%">
                        <c:v>0.5226811793283489</c:v>
                      </c:pt>
                      <c:pt idx="22" formatCode="0%">
                        <c:v>0.47731882067165121</c:v>
                      </c:pt>
                      <c:pt idx="25">
                        <c:v>306365.40299999999</c:v>
                      </c:pt>
                      <c:pt idx="26">
                        <c:v>978528.67299999995</c:v>
                      </c:pt>
                      <c:pt idx="29" formatCode="0%">
                        <c:v>0.23843631060526427</c:v>
                      </c:pt>
                      <c:pt idx="30" formatCode="0%">
                        <c:v>0.76156368939473584</c:v>
                      </c:pt>
                      <c:pt idx="33">
                        <c:v>3889</c:v>
                      </c:pt>
                      <c:pt idx="34">
                        <c:v>0</c:v>
                      </c:pt>
                      <c:pt idx="37" formatCode="0%">
                        <c:v>1</c:v>
                      </c:pt>
                      <c:pt idx="38" formatCode="0%">
                        <c:v>0</c:v>
                      </c:pt>
                    </c:numCache>
                  </c16:filteredLitCache>
                </c:ext>
              </c:extLst>
              <c:f/>
              <c:numCache>
                <c:formatCode>_-* #\ ##0\ _€_-;\-* #\ ##0\ _€_-;_-* "-"??\ _€_-;_-@_-</c:formatCode>
                <c:ptCount val="6"/>
                <c:pt idx="0">
                  <c:v>3798425.3029999998</c:v>
                </c:pt>
                <c:pt idx="1">
                  <c:v>544489.84600000002</c:v>
                </c:pt>
                <c:pt idx="2">
                  <c:v>2060461.179</c:v>
                </c:pt>
                <c:pt idx="3">
                  <c:v>1284894.0759999999</c:v>
                </c:pt>
                <c:pt idx="4">
                  <c:v>3889</c:v>
                </c:pt>
                <c:pt idx="5">
                  <c:v>9228026.2660000008</c:v>
                </c:pt>
              </c:numCache>
            </c:numRef>
          </c:val>
          <c:extLst>
            <c:ext xmlns:c16="http://schemas.microsoft.com/office/drawing/2014/chart" uri="{F5D05F6E-A05E-4728-AFD3-386EB277150F}">
              <c16:categoryFilterExceptions/>
            </c:ext>
            <c:ext xmlns:c16="http://schemas.microsoft.com/office/drawing/2014/chart" uri="{C5897E43-82E2-4C41-B96C-FBF1F857EA46}">
              <c16:datapointuniqueidmap xmlns:c16="http://schemas.microsoft.com/office/drawing/2014/chart"/>
            </c:ext>
            <c:ext xmlns:c16="http://schemas.microsoft.com/office/drawing/2014/chart" uri="{C3380CC4-5D6E-409C-BE32-E72D297353CC}">
              <c16:uniqueId val="{00000026-7416-4388-B537-9149B7166913}"/>
            </c:ext>
          </c:extLst>
        </c:ser>
        <c:ser>
          <c:idx val="23"/>
          <c:order val="23"/>
          <c:tx>
            <c:v>déc.-18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8-7416-4388-B537-9149B71669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A-7416-4388-B537-9149B71669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C-7416-4388-B537-9149B71669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416-4388-B537-9149B71669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416-4388-B537-9149B716691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416-4388-B537-9149B7166913}"/>
              </c:ext>
            </c:extLst>
          </c:dPt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35"/>
                      <c:pt idx="1">
                        <c:v>AIRTTEL</c:v>
                      </c:pt>
                      <c:pt idx="2">
                        <c:v>MTN</c:v>
                      </c:pt>
                      <c:pt idx="3">
                        <c:v/>
                      </c:pt>
                      <c:pt idx="4">
                        <c:v>Parts de Marché Val. Envoi d'Argent (%)</c:v>
                      </c:pt>
                      <c:pt idx="5">
                        <c:v>AIRTTEL</c:v>
                      </c:pt>
                      <c:pt idx="6">
                        <c:v>MTN</c:v>
                      </c:pt>
                      <c:pt idx="7">
                        <c:v/>
                      </c:pt>
                      <c:pt idx="9">
                        <c:v>AIRTEL</c:v>
                      </c:pt>
                      <c:pt idx="10">
                        <c:v>MTN</c:v>
                      </c:pt>
                      <c:pt idx="11">
                        <c:v/>
                      </c:pt>
                      <c:pt idx="12">
                        <c:v>Parts de Marché Val. Réception d'Argent (%)</c:v>
                      </c:pt>
                      <c:pt idx="13">
                        <c:v>AIRTEL</c:v>
                      </c:pt>
                      <c:pt idx="14">
                        <c:v>MTN</c:v>
                      </c:pt>
                      <c:pt idx="15">
                        <c:v/>
                      </c:pt>
                      <c:pt idx="17">
                        <c:v>AIRTEL</c:v>
                      </c:pt>
                      <c:pt idx="18">
                        <c:v>MTN</c:v>
                      </c:pt>
                      <c:pt idx="19">
                        <c:v/>
                      </c:pt>
                      <c:pt idx="20">
                        <c:v>Parts de Marché Val. Paiement des Services (%)</c:v>
                      </c:pt>
                      <c:pt idx="21">
                        <c:v>AIRTEL</c:v>
                      </c:pt>
                      <c:pt idx="22">
                        <c:v>MTN</c:v>
                      </c:pt>
                      <c:pt idx="23">
                        <c:v/>
                      </c:pt>
                      <c:pt idx="25">
                        <c:v>AIRTEL</c:v>
                      </c:pt>
                      <c:pt idx="26">
                        <c:v>MTN</c:v>
                      </c:pt>
                      <c:pt idx="27">
                        <c:v/>
                      </c:pt>
                      <c:pt idx="28">
                        <c:v>Parts de Marché Val. Achat de Crédit (%)</c:v>
                      </c:pt>
                      <c:pt idx="29">
                        <c:v>AIRTEL</c:v>
                      </c:pt>
                      <c:pt idx="30">
                        <c:v>MTN</c:v>
                      </c:pt>
                      <c:pt idx="31">
                        <c:v/>
                      </c:pt>
                      <c:pt idx="33">
                        <c:v>AIRTEL</c:v>
                      </c:pt>
                      <c:pt idx="34">
                        <c:v>MTN</c:v>
                      </c:pt>
                      <c:pt idx="35">
                        <c:v/>
                      </c:pt>
                      <c:pt idx="36">
                        <c:v>Parts de Marché Val. Transfert Banque/Mobile Money (%)</c:v>
                      </c:pt>
                      <c:pt idx="37">
                        <c:v>AIRTEL</c:v>
                      </c:pt>
                      <c:pt idx="38">
                        <c:v>MTN</c:v>
                      </c:pt>
                      <c:pt idx="39">
                        <c:v/>
                      </c:pt>
                    </c:strCache>
                  </c16:filteredLitCache>
                </c:ext>
              </c:extLst>
              <c:f/>
              <c:strCache>
                <c:ptCount val="6"/>
                <c:pt idx="0">
                  <c:v>Valeur Envoi d'Argent (000)</c:v>
                </c:pt>
                <c:pt idx="1">
                  <c:v>Valeur Réception d'Argent (000)</c:v>
                </c:pt>
                <c:pt idx="2">
                  <c:v>Valeur Paiement des services (000)</c:v>
                </c:pt>
                <c:pt idx="3">
                  <c:v>Valeur Achat Crédit (000)</c:v>
                </c:pt>
                <c:pt idx="4">
                  <c:v>Valeur Transfert Banque vers Mobile Money (000)</c:v>
                </c:pt>
                <c:pt idx="5">
                  <c:v>Valeur Transfert Mobile Money vers Banque (000)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_-* #\ ##0\ _€_-;\-* #\ ##0\ _€_-;_-* "-"??\ _€_-;_-@_-</c:formatCode>
                      <c:ptCount val="35"/>
                      <c:pt idx="1">
                        <c:v>764994.97699999996</c:v>
                      </c:pt>
                      <c:pt idx="2">
                        <c:v>5715955.4670000002</c:v>
                      </c:pt>
                      <c:pt idx="5" formatCode="0%">
                        <c:v>0.11803746743785469</c:v>
                      </c:pt>
                      <c:pt idx="6" formatCode="0%">
                        <c:v>0.8819625325621453</c:v>
                      </c:pt>
                      <c:pt idx="9">
                        <c:v>764994.97699999996</c:v>
                      </c:pt>
                      <c:pt idx="10">
                        <c:v>0</c:v>
                      </c:pt>
                      <c:pt idx="13" formatCode="0%">
                        <c:v>1</c:v>
                      </c:pt>
                      <c:pt idx="14" formatCode="0%">
                        <c:v>0</c:v>
                      </c:pt>
                      <c:pt idx="17">
                        <c:v>1238975.0279999999</c:v>
                      </c:pt>
                      <c:pt idx="18">
                        <c:v>1384248.1529999999</c:v>
                      </c:pt>
                      <c:pt idx="21" formatCode="0%">
                        <c:v>0.47231018579505302</c:v>
                      </c:pt>
                      <c:pt idx="22" formatCode="0%">
                        <c:v>0.52768981420494698</c:v>
                      </c:pt>
                      <c:pt idx="25">
                        <c:v>359671.66499999998</c:v>
                      </c:pt>
                      <c:pt idx="26">
                        <c:v>1380292.297</c:v>
                      </c:pt>
                      <c:pt idx="29" formatCode="0%">
                        <c:v>0.20671213476546704</c:v>
                      </c:pt>
                      <c:pt idx="30" formatCode="0%">
                        <c:v>0.79328786523453287</c:v>
                      </c:pt>
                      <c:pt idx="33">
                        <c:v>2401.3249999999998</c:v>
                      </c:pt>
                      <c:pt idx="34">
                        <c:v>0</c:v>
                      </c:pt>
                      <c:pt idx="37" formatCode="0%">
                        <c:v>1</c:v>
                      </c:pt>
                      <c:pt idx="38" formatCode="0%">
                        <c:v>0</c:v>
                      </c:pt>
                    </c:numCache>
                  </c16:filteredLitCache>
                </c:ext>
              </c:extLst>
              <c:f/>
              <c:numCache>
                <c:formatCode>_-* #\ ##0\ _€_-;\-* #\ ##0\ _€_-;_-* "-"??\ _€_-;_-@_-</c:formatCode>
                <c:ptCount val="6"/>
                <c:pt idx="0">
                  <c:v>6480950.4440000001</c:v>
                </c:pt>
                <c:pt idx="1">
                  <c:v>764994.97699999996</c:v>
                </c:pt>
                <c:pt idx="2">
                  <c:v>2623223.1809999999</c:v>
                </c:pt>
                <c:pt idx="3">
                  <c:v>1739963.9620000001</c:v>
                </c:pt>
                <c:pt idx="4">
                  <c:v>2401.3249999999998</c:v>
                </c:pt>
                <c:pt idx="5">
                  <c:v>4629580.3990000002</c:v>
                </c:pt>
              </c:numCache>
            </c:numRef>
          </c:val>
          <c:extLst>
            <c:ext xmlns:c16="http://schemas.microsoft.com/office/drawing/2014/chart" uri="{F5D05F6E-A05E-4728-AFD3-386EB277150F}">
              <c16:categoryFilterExceptions/>
            </c:ext>
            <c:ext xmlns:c16="http://schemas.microsoft.com/office/drawing/2014/chart" uri="{C5897E43-82E2-4C41-B96C-FBF1F857EA46}">
              <c16:datapointuniqueidmap xmlns:c16="http://schemas.microsoft.com/office/drawing/2014/chart"/>
            </c:ext>
            <c:ext xmlns:c16="http://schemas.microsoft.com/office/drawing/2014/chart" uri="{C3380CC4-5D6E-409C-BE32-E72D297353CC}">
              <c16:uniqueId val="{00000033-7416-4388-B537-9149B7166913}"/>
            </c:ext>
          </c:extLst>
        </c:ser>
        <c:ser>
          <c:idx val="24"/>
          <c:order val="24"/>
          <c:tx>
            <c:v>janv.-19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416-4388-B537-9149B71669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7-7416-4388-B537-9149B71669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9-7416-4388-B537-9149B71669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B-7416-4388-B537-9149B71669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D-7416-4388-B537-9149B716691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F-7416-4388-B537-9149B7166913}"/>
              </c:ext>
            </c:extLst>
          </c:dPt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35"/>
                      <c:pt idx="1">
                        <c:v>AIRTTEL</c:v>
                      </c:pt>
                      <c:pt idx="2">
                        <c:v>MTN</c:v>
                      </c:pt>
                      <c:pt idx="3">
                        <c:v/>
                      </c:pt>
                      <c:pt idx="4">
                        <c:v>Parts de Marché Val. Envoi d'Argent (%)</c:v>
                      </c:pt>
                      <c:pt idx="5">
                        <c:v>AIRTTEL</c:v>
                      </c:pt>
                      <c:pt idx="6">
                        <c:v>MTN</c:v>
                      </c:pt>
                      <c:pt idx="7">
                        <c:v/>
                      </c:pt>
                      <c:pt idx="9">
                        <c:v>AIRTEL</c:v>
                      </c:pt>
                      <c:pt idx="10">
                        <c:v>MTN</c:v>
                      </c:pt>
                      <c:pt idx="11">
                        <c:v/>
                      </c:pt>
                      <c:pt idx="12">
                        <c:v>Parts de Marché Val. Réception d'Argent (%)</c:v>
                      </c:pt>
                      <c:pt idx="13">
                        <c:v>AIRTEL</c:v>
                      </c:pt>
                      <c:pt idx="14">
                        <c:v>MTN</c:v>
                      </c:pt>
                      <c:pt idx="15">
                        <c:v/>
                      </c:pt>
                      <c:pt idx="17">
                        <c:v>AIRTEL</c:v>
                      </c:pt>
                      <c:pt idx="18">
                        <c:v>MTN</c:v>
                      </c:pt>
                      <c:pt idx="19">
                        <c:v/>
                      </c:pt>
                      <c:pt idx="20">
                        <c:v>Parts de Marché Val. Paiement des Services (%)</c:v>
                      </c:pt>
                      <c:pt idx="21">
                        <c:v>AIRTEL</c:v>
                      </c:pt>
                      <c:pt idx="22">
                        <c:v>MTN</c:v>
                      </c:pt>
                      <c:pt idx="23">
                        <c:v/>
                      </c:pt>
                      <c:pt idx="25">
                        <c:v>AIRTEL</c:v>
                      </c:pt>
                      <c:pt idx="26">
                        <c:v>MTN</c:v>
                      </c:pt>
                      <c:pt idx="27">
                        <c:v/>
                      </c:pt>
                      <c:pt idx="28">
                        <c:v>Parts de Marché Val. Achat de Crédit (%)</c:v>
                      </c:pt>
                      <c:pt idx="29">
                        <c:v>AIRTEL</c:v>
                      </c:pt>
                      <c:pt idx="30">
                        <c:v>MTN</c:v>
                      </c:pt>
                      <c:pt idx="31">
                        <c:v/>
                      </c:pt>
                      <c:pt idx="33">
                        <c:v>AIRTEL</c:v>
                      </c:pt>
                      <c:pt idx="34">
                        <c:v>MTN</c:v>
                      </c:pt>
                      <c:pt idx="35">
                        <c:v/>
                      </c:pt>
                      <c:pt idx="36">
                        <c:v>Parts de Marché Val. Transfert Banque/Mobile Money (%)</c:v>
                      </c:pt>
                      <c:pt idx="37">
                        <c:v>AIRTEL</c:v>
                      </c:pt>
                      <c:pt idx="38">
                        <c:v>MTN</c:v>
                      </c:pt>
                      <c:pt idx="39">
                        <c:v/>
                      </c:pt>
                    </c:strCache>
                  </c16:filteredLitCache>
                </c:ext>
              </c:extLst>
              <c:f/>
              <c:strCache>
                <c:ptCount val="6"/>
                <c:pt idx="0">
                  <c:v>Valeur Envoi d'Argent (000)</c:v>
                </c:pt>
                <c:pt idx="1">
                  <c:v>Valeur Réception d'Argent (000)</c:v>
                </c:pt>
                <c:pt idx="2">
                  <c:v>Valeur Paiement des services (000)</c:v>
                </c:pt>
                <c:pt idx="3">
                  <c:v>Valeur Achat Crédit (000)</c:v>
                </c:pt>
                <c:pt idx="4">
                  <c:v>Valeur Transfert Banque vers Mobile Money (000)</c:v>
                </c:pt>
                <c:pt idx="5">
                  <c:v>Valeur Transfert Mobile Money vers Banque (000)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_-* #\ ##0\ _€_-;\-* #\ ##0\ _€_-;_-* "-"??\ _€_-;_-@_-</c:formatCode>
                      <c:ptCount val="35"/>
                      <c:pt idx="1">
                        <c:v>574802.36199999996</c:v>
                      </c:pt>
                      <c:pt idx="2">
                        <c:v>5268956.7180000003</c:v>
                      </c:pt>
                      <c:pt idx="5" formatCode="0%">
                        <c:v>9.8361748684547057E-2</c:v>
                      </c:pt>
                      <c:pt idx="6" formatCode="0%">
                        <c:v>0.90163825131545294</c:v>
                      </c:pt>
                      <c:pt idx="9">
                        <c:v>574802.36199999996</c:v>
                      </c:pt>
                      <c:pt idx="10">
                        <c:v>0</c:v>
                      </c:pt>
                      <c:pt idx="13" formatCode="0%">
                        <c:v>1</c:v>
                      </c:pt>
                      <c:pt idx="14" formatCode="0%">
                        <c:v>0</c:v>
                      </c:pt>
                      <c:pt idx="17">
                        <c:v>1216589.6460998999</c:v>
                      </c:pt>
                      <c:pt idx="18">
                        <c:v>1468469.666</c:v>
                      </c:pt>
                      <c:pt idx="21" formatCode="0%">
                        <c:v>0.45309600447836795</c:v>
                      </c:pt>
                      <c:pt idx="22" formatCode="0%">
                        <c:v>0.54690399552163194</c:v>
                      </c:pt>
                      <c:pt idx="25">
                        <c:v>345673.76299999998</c:v>
                      </c:pt>
                      <c:pt idx="26">
                        <c:v>1458271.868</c:v>
                      </c:pt>
                      <c:pt idx="29" formatCode="0%">
                        <c:v>0.19162094303716848</c:v>
                      </c:pt>
                      <c:pt idx="30" formatCode="0%">
                        <c:v>0.80837905696283152</c:v>
                      </c:pt>
                      <c:pt idx="33">
                        <c:v>399.01100000000002</c:v>
                      </c:pt>
                      <c:pt idx="34">
                        <c:v>0</c:v>
                      </c:pt>
                      <c:pt idx="37" formatCode="0%">
                        <c:v>1</c:v>
                      </c:pt>
                      <c:pt idx="38" formatCode="0%">
                        <c:v>0</c:v>
                      </c:pt>
                    </c:numCache>
                  </c16:filteredLitCache>
                </c:ext>
              </c:extLst>
              <c:f/>
              <c:numCache>
                <c:formatCode>_-* #\ ##0\ _€_-;\-* #\ ##0\ _€_-;_-* "-"??\ _€_-;_-@_-</c:formatCode>
                <c:ptCount val="6"/>
                <c:pt idx="0">
                  <c:v>5843759.0800000001</c:v>
                </c:pt>
                <c:pt idx="1">
                  <c:v>574802.36199999996</c:v>
                </c:pt>
                <c:pt idx="2">
                  <c:v>2685059.3120999001</c:v>
                </c:pt>
                <c:pt idx="3">
                  <c:v>1803945.6310000001</c:v>
                </c:pt>
                <c:pt idx="4">
                  <c:v>399.01100000000002</c:v>
                </c:pt>
                <c:pt idx="5">
                  <c:v>6095342.4369999999</c:v>
                </c:pt>
              </c:numCache>
            </c:numRef>
          </c:val>
          <c:extLst>
            <c:ext xmlns:c16="http://schemas.microsoft.com/office/drawing/2014/chart" uri="{F5D05F6E-A05E-4728-AFD3-386EB277150F}">
              <c16:categoryFilterExceptions/>
            </c:ext>
            <c:ext xmlns:c16="http://schemas.microsoft.com/office/drawing/2014/chart" uri="{C5897E43-82E2-4C41-B96C-FBF1F857EA46}">
              <c16:datapointuniqueidmap xmlns:c16="http://schemas.microsoft.com/office/drawing/2014/chart"/>
            </c:ext>
            <c:ext xmlns:c16="http://schemas.microsoft.com/office/drawing/2014/chart" uri="{C3380CC4-5D6E-409C-BE32-E72D297353CC}">
              <c16:uniqueId val="{00000040-7416-4388-B537-9149B7166913}"/>
            </c:ext>
          </c:extLst>
        </c:ser>
        <c:ser>
          <c:idx val="25"/>
          <c:order val="25"/>
          <c:tx>
            <c:v>févr.-19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2-7416-4388-B537-9149B71669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4-7416-4388-B537-9149B71669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6-7416-4388-B537-9149B71669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8-7416-4388-B537-9149B71669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A-7416-4388-B537-9149B716691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4C-7416-4388-B537-9149B7166913}"/>
              </c:ext>
            </c:extLst>
          </c:dPt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35"/>
                      <c:pt idx="1">
                        <c:v>AIRTTEL</c:v>
                      </c:pt>
                      <c:pt idx="2">
                        <c:v>MTN</c:v>
                      </c:pt>
                      <c:pt idx="3">
                        <c:v/>
                      </c:pt>
                      <c:pt idx="4">
                        <c:v>Parts de Marché Val. Envoi d'Argent (%)</c:v>
                      </c:pt>
                      <c:pt idx="5">
                        <c:v>AIRTTEL</c:v>
                      </c:pt>
                      <c:pt idx="6">
                        <c:v>MTN</c:v>
                      </c:pt>
                      <c:pt idx="7">
                        <c:v/>
                      </c:pt>
                      <c:pt idx="9">
                        <c:v>AIRTEL</c:v>
                      </c:pt>
                      <c:pt idx="10">
                        <c:v>MTN</c:v>
                      </c:pt>
                      <c:pt idx="11">
                        <c:v/>
                      </c:pt>
                      <c:pt idx="12">
                        <c:v>Parts de Marché Val. Réception d'Argent (%)</c:v>
                      </c:pt>
                      <c:pt idx="13">
                        <c:v>AIRTEL</c:v>
                      </c:pt>
                      <c:pt idx="14">
                        <c:v>MTN</c:v>
                      </c:pt>
                      <c:pt idx="15">
                        <c:v/>
                      </c:pt>
                      <c:pt idx="17">
                        <c:v>AIRTEL</c:v>
                      </c:pt>
                      <c:pt idx="18">
                        <c:v>MTN</c:v>
                      </c:pt>
                      <c:pt idx="19">
                        <c:v/>
                      </c:pt>
                      <c:pt idx="20">
                        <c:v>Parts de Marché Val. Paiement des Services (%)</c:v>
                      </c:pt>
                      <c:pt idx="21">
                        <c:v>AIRTEL</c:v>
                      </c:pt>
                      <c:pt idx="22">
                        <c:v>MTN</c:v>
                      </c:pt>
                      <c:pt idx="23">
                        <c:v/>
                      </c:pt>
                      <c:pt idx="25">
                        <c:v>AIRTEL</c:v>
                      </c:pt>
                      <c:pt idx="26">
                        <c:v>MTN</c:v>
                      </c:pt>
                      <c:pt idx="27">
                        <c:v/>
                      </c:pt>
                      <c:pt idx="28">
                        <c:v>Parts de Marché Val. Achat de Crédit (%)</c:v>
                      </c:pt>
                      <c:pt idx="29">
                        <c:v>AIRTEL</c:v>
                      </c:pt>
                      <c:pt idx="30">
                        <c:v>MTN</c:v>
                      </c:pt>
                      <c:pt idx="31">
                        <c:v/>
                      </c:pt>
                      <c:pt idx="33">
                        <c:v>AIRTEL</c:v>
                      </c:pt>
                      <c:pt idx="34">
                        <c:v>MTN</c:v>
                      </c:pt>
                      <c:pt idx="35">
                        <c:v/>
                      </c:pt>
                      <c:pt idx="36">
                        <c:v>Parts de Marché Val. Transfert Banque/Mobile Money (%)</c:v>
                      </c:pt>
                      <c:pt idx="37">
                        <c:v>AIRTEL</c:v>
                      </c:pt>
                      <c:pt idx="38">
                        <c:v>MTN</c:v>
                      </c:pt>
                      <c:pt idx="39">
                        <c:v/>
                      </c:pt>
                    </c:strCache>
                  </c16:filteredLitCache>
                </c:ext>
              </c:extLst>
              <c:f/>
              <c:strCache>
                <c:ptCount val="6"/>
                <c:pt idx="0">
                  <c:v>Valeur Envoi d'Argent (000)</c:v>
                </c:pt>
                <c:pt idx="1">
                  <c:v>Valeur Réception d'Argent (000)</c:v>
                </c:pt>
                <c:pt idx="2">
                  <c:v>Valeur Paiement des services (000)</c:v>
                </c:pt>
                <c:pt idx="3">
                  <c:v>Valeur Achat Crédit (000)</c:v>
                </c:pt>
                <c:pt idx="4">
                  <c:v>Valeur Transfert Banque vers Mobile Money (000)</c:v>
                </c:pt>
                <c:pt idx="5">
                  <c:v>Valeur Transfert Mobile Money vers Banque (000)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_-* #\ ##0\ _€_-;\-* #\ ##0\ _€_-;_-* "-"??\ _€_-;_-@_-</c:formatCode>
                      <c:ptCount val="35"/>
                      <c:pt idx="1">
                        <c:v>588381.19799999997</c:v>
                      </c:pt>
                      <c:pt idx="2">
                        <c:v>6224185.1909999996</c:v>
                      </c:pt>
                      <c:pt idx="5" formatCode="0%">
                        <c:v>8.6367040613363782E-2</c:v>
                      </c:pt>
                      <c:pt idx="6" formatCode="0%">
                        <c:v>0.91363295938663625</c:v>
                      </c:pt>
                      <c:pt idx="9">
                        <c:v>588381.19799999997</c:v>
                      </c:pt>
                      <c:pt idx="10">
                        <c:v>0</c:v>
                      </c:pt>
                      <c:pt idx="13" formatCode="0%">
                        <c:v>1</c:v>
                      </c:pt>
                      <c:pt idx="14" formatCode="0%">
                        <c:v>0</c:v>
                      </c:pt>
                      <c:pt idx="17">
                        <c:v>955200.6</c:v>
                      </c:pt>
                      <c:pt idx="18">
                        <c:v>1479478.6229999999</c:v>
                      </c:pt>
                      <c:pt idx="21" formatCode="0%">
                        <c:v>0.39233119130289634</c:v>
                      </c:pt>
                      <c:pt idx="22" formatCode="0%">
                        <c:v>0.60766880869710371</c:v>
                      </c:pt>
                      <c:pt idx="25">
                        <c:v>339876.48599999998</c:v>
                      </c:pt>
                      <c:pt idx="26">
                        <c:v>1468166.041</c:v>
                      </c:pt>
                      <c:pt idx="29" formatCode="0%">
                        <c:v>0.18798036048628849</c:v>
                      </c:pt>
                      <c:pt idx="30" formatCode="0%">
                        <c:v>0.81201963951371148</c:v>
                      </c:pt>
                      <c:pt idx="33">
                        <c:v>1123.5</c:v>
                      </c:pt>
                      <c:pt idx="34">
                        <c:v>0</c:v>
                      </c:pt>
                      <c:pt idx="37" formatCode="0%">
                        <c:v>1</c:v>
                      </c:pt>
                      <c:pt idx="38" formatCode="0%">
                        <c:v>0</c:v>
                      </c:pt>
                    </c:numCache>
                  </c16:filteredLitCache>
                </c:ext>
              </c:extLst>
              <c:f/>
              <c:numCache>
                <c:formatCode>_-* #\ ##0\ _€_-;\-* #\ ##0\ _€_-;_-* "-"??\ _€_-;_-@_-</c:formatCode>
                <c:ptCount val="6"/>
                <c:pt idx="0">
                  <c:v>6812566.3889999995</c:v>
                </c:pt>
                <c:pt idx="1">
                  <c:v>588381.19799999997</c:v>
                </c:pt>
                <c:pt idx="2">
                  <c:v>2434679.2229999998</c:v>
                </c:pt>
                <c:pt idx="3">
                  <c:v>1808042.527</c:v>
                </c:pt>
                <c:pt idx="4">
                  <c:v>1123.5</c:v>
                </c:pt>
                <c:pt idx="5">
                  <c:v>842528.56900000002</c:v>
                </c:pt>
              </c:numCache>
            </c:numRef>
          </c:val>
          <c:extLst>
            <c:ext xmlns:c16="http://schemas.microsoft.com/office/drawing/2014/chart" uri="{F5D05F6E-A05E-4728-AFD3-386EB277150F}">
              <c16:categoryFilterExceptions/>
            </c:ext>
            <c:ext xmlns:c16="http://schemas.microsoft.com/office/drawing/2014/chart" uri="{C5897E43-82E2-4C41-B96C-FBF1F857EA46}">
              <c16:datapointuniqueidmap xmlns:c16="http://schemas.microsoft.com/office/drawing/2014/chart"/>
            </c:ext>
            <c:ext xmlns:c16="http://schemas.microsoft.com/office/drawing/2014/chart" uri="{C3380CC4-5D6E-409C-BE32-E72D297353CC}">
              <c16:uniqueId val="{0000004D-7416-4388-B537-9149B7166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v>janv.-17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4F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51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53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55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57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59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05A-7416-4388-B537-9149B7166913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v>févr.-17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5C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5E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60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62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64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66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067-7416-4388-B537-9149B7166913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v>mars-17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69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6B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6D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6F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71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73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074-7416-4388-B537-9149B7166913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v>avr.-17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76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78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7A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7C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7E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80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081-7416-4388-B537-9149B7166913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v>mai-17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83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85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87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89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8B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8D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08E-7416-4388-B537-9149B7166913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v>juin-17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0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92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94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96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98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9A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09B-7416-4388-B537-9149B7166913}"/>
                  </c:ext>
                </c:extLst>
              </c15:ser>
            </c15:filteredPieSeries>
            <c15:filteredPieSeries>
              <c15:ser>
                <c:idx val="6"/>
                <c:order val="6"/>
                <c:tx>
                  <c:v>juil.-17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9D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9F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A1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A3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A5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A7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0A8-7416-4388-B537-9149B7166913}"/>
                  </c:ext>
                </c:extLst>
              </c15:ser>
            </c15:filteredPieSeries>
            <c15:filteredPieSeries>
              <c15:ser>
                <c:idx val="7"/>
                <c:order val="7"/>
                <c:tx>
                  <c:v>août-17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AA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AC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AE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B0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B2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B4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0B5-7416-4388-B537-9149B7166913}"/>
                  </c:ext>
                </c:extLst>
              </c15:ser>
            </c15:filteredPieSeries>
            <c15:filteredPieSeries>
              <c15:ser>
                <c:idx val="8"/>
                <c:order val="8"/>
                <c:tx>
                  <c:v>sept.-17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B7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B9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BB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BD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BF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C1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0C2-7416-4388-B537-9149B7166913}"/>
                  </c:ext>
                </c:extLst>
              </c15:ser>
            </c15:filteredPieSeries>
            <c15:filteredPieSeries>
              <c15:ser>
                <c:idx val="9"/>
                <c:order val="9"/>
                <c:tx>
                  <c:v>oct.-17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C4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C6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C8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CA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CC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CE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0CF-7416-4388-B537-9149B7166913}"/>
                  </c:ext>
                </c:extLst>
              </c15:ser>
            </c15:filteredPieSeries>
            <c15:filteredPieSeries>
              <c15:ser>
                <c:idx val="10"/>
                <c:order val="10"/>
                <c:tx>
                  <c:v>nov.-17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1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D3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D5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D7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D9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DB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0DC-7416-4388-B537-9149B7166913}"/>
                  </c:ext>
                </c:extLst>
              </c15:ser>
            </c15:filteredPieSeries>
            <c15:filteredPieSeries>
              <c15:ser>
                <c:idx val="11"/>
                <c:order val="11"/>
                <c:tx>
                  <c:v>déc.-17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DE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E0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E2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E4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E6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E8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0E9-7416-4388-B537-9149B7166913}"/>
                  </c:ext>
                </c:extLst>
              </c15:ser>
            </c15:filteredPieSeries>
            <c15:filteredPieSeries>
              <c15:ser>
                <c:idx val="12"/>
                <c:order val="12"/>
                <c:tx>
                  <c:v>janv.-18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EB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ED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EF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F1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F3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F5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0F6-7416-4388-B537-9149B7166913}"/>
                  </c:ext>
                </c:extLst>
              </c15:ser>
            </c15:filteredPieSeries>
            <c15:filteredPieSeries>
              <c15:ser>
                <c:idx val="13"/>
                <c:order val="13"/>
                <c:tx>
                  <c:v>févr.-18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F8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FA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FC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0FE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00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02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103-7416-4388-B537-9149B7166913}"/>
                  </c:ext>
                </c:extLst>
              </c15:ser>
            </c15:filteredPieSeries>
            <c15:filteredPieSeries>
              <c15:ser>
                <c:idx val="14"/>
                <c:order val="14"/>
                <c:tx>
                  <c:v>mars-18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05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07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09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0B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0D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0F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110-7416-4388-B537-9149B7166913}"/>
                  </c:ext>
                </c:extLst>
              </c15:ser>
            </c15:filteredPieSeries>
            <c15:filteredPieSeries>
              <c15:ser>
                <c:idx val="15"/>
                <c:order val="15"/>
                <c:tx>
                  <c:v>avr.-18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2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14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16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18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1A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1C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11D-7416-4388-B537-9149B7166913}"/>
                  </c:ext>
                </c:extLst>
              </c15:ser>
            </c15:filteredPieSeries>
            <c15:filteredPieSeries>
              <c15:ser>
                <c:idx val="16"/>
                <c:order val="16"/>
                <c:tx>
                  <c:v>mai-18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1F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21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23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25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27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29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12A-7416-4388-B537-9149B7166913}"/>
                  </c:ext>
                </c:extLst>
              </c15:ser>
            </c15:filteredPieSeries>
            <c15:filteredPieSeries>
              <c15:ser>
                <c:idx val="17"/>
                <c:order val="17"/>
                <c:tx>
                  <c:v>juin-18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2C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2E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30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32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34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36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137-7416-4388-B537-9149B7166913}"/>
                  </c:ext>
                </c:extLst>
              </c15:ser>
            </c15:filteredPieSeries>
            <c15:filteredPieSeries>
              <c15:ser>
                <c:idx val="18"/>
                <c:order val="18"/>
                <c:tx>
                  <c:v>juil.-18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39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3B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3D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3F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41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43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144-7416-4388-B537-9149B7166913}"/>
                  </c:ext>
                </c:extLst>
              </c15:ser>
            </c15:filteredPieSeries>
            <c15:filteredPieSeries>
              <c15:ser>
                <c:idx val="19"/>
                <c:order val="19"/>
                <c:tx>
                  <c:v>août-18</c:v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  <a:sp3d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146-7416-4388-B537-9149B7166913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48-7416-4388-B537-9149B7166913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4A-7416-4388-B537-9149B7166913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4C-7416-4388-B537-9149B7166913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4E-7416-4388-B537-9149B7166913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>
                      <a:noFill/>
                    </a:ln>
                    <a:effectLst/>
                    <a:sp3d/>
                  </c:spPr>
                  <c:extLst>
                    <c:ext xmlns:c16="http://schemas.microsoft.com/office/drawing/2014/chart" uri="{C3380CC4-5D6E-409C-BE32-E72D297353CC}">
                      <c16:uniqueId val="{00000150-7416-4388-B537-9149B7166913}"/>
                    </c:ext>
                  </c:extLst>
                </c:dPt>
                <c:cat>
                  <c:strRef>
                    <c:extLst>
                      <c:ext xmlns:c16="http://schemas.microsoft.com/office/drawing/2014/chart" uri="{F5D05F6E-A05E-4728-AFD3-386EB277150F}">
                        <c16:filteredLitCache>
                          <c:strCache>
                            <c:ptCount val="35"/>
                            <c:pt idx="1">
                              <c:v>AIRTTEL</c:v>
                            </c:pt>
                            <c:pt idx="2">
                              <c:v>MTN</c:v>
                            </c:pt>
                            <c:pt idx="3">
                              <c:v/>
                            </c:pt>
                            <c:pt idx="4">
                              <c:v>Parts de Marché Val. Envoi d'Argent (%)</c:v>
                            </c:pt>
                            <c:pt idx="5">
                              <c:v>AIRTTEL</c:v>
                            </c:pt>
                            <c:pt idx="6">
                              <c:v>MTN</c:v>
                            </c:pt>
                            <c:pt idx="7">
                              <c:v/>
                            </c:pt>
                            <c:pt idx="9">
                              <c:v>AIRTEL</c:v>
                            </c:pt>
                            <c:pt idx="10">
                              <c:v>MTN</c:v>
                            </c:pt>
                            <c:pt idx="11">
                              <c:v/>
                            </c:pt>
                            <c:pt idx="12">
                              <c:v>Parts de Marché Val. Réception d'Argent (%)</c:v>
                            </c:pt>
                            <c:pt idx="13">
                              <c:v>AIRTEL</c:v>
                            </c:pt>
                            <c:pt idx="14">
                              <c:v>MTN</c:v>
                            </c:pt>
                            <c:pt idx="15">
                              <c:v/>
                            </c:pt>
                            <c:pt idx="17">
                              <c:v>AIRTEL</c:v>
                            </c:pt>
                            <c:pt idx="18">
                              <c:v>MTN</c:v>
                            </c:pt>
                            <c:pt idx="19">
                              <c:v/>
                            </c:pt>
                            <c:pt idx="20">
                              <c:v>Parts de Marché Val. Paiement des Services (%)</c:v>
                            </c:pt>
                            <c:pt idx="21">
                              <c:v>AIRTEL</c:v>
                            </c:pt>
                            <c:pt idx="22">
                              <c:v>MTN</c:v>
                            </c:pt>
                            <c:pt idx="23">
                              <c:v/>
                            </c:pt>
                            <c:pt idx="25">
                              <c:v>AIRTEL</c:v>
                            </c:pt>
                            <c:pt idx="26">
                              <c:v>MTN</c:v>
                            </c:pt>
                            <c:pt idx="27">
                              <c:v/>
                            </c:pt>
                            <c:pt idx="28">
                              <c:v>Parts de Marché Val. Achat de Crédit (%)</c:v>
                            </c:pt>
                            <c:pt idx="29">
                              <c:v>AIRTEL</c:v>
                            </c:pt>
                            <c:pt idx="30">
                              <c:v>MTN</c:v>
                            </c:pt>
                            <c:pt idx="31">
                              <c:v/>
                            </c:pt>
                            <c:pt idx="33">
                              <c:v>AIRTEL</c:v>
                            </c:pt>
                            <c:pt idx="34">
                              <c:v>MTN</c:v>
                            </c:pt>
                            <c:pt idx="35">
                              <c:v/>
                            </c:pt>
                            <c:pt idx="36">
                              <c:v>Parts de Marché Val. Transfert Banque/Mobile Money (%)</c:v>
                            </c:pt>
                            <c:pt idx="37">
                              <c:v>AIRTEL</c:v>
                            </c:pt>
                            <c:pt idx="38">
                              <c:v>MTN</c:v>
                            </c:pt>
                            <c:pt idx="39">
                              <c:v/>
                            </c:pt>
                          </c:strCache>
                        </c16:filteredLitCache>
                      </c:ext>
                    </c:extLst>
                    <c:f/>
                    <c:strCache>
                      <c:ptCount val="6"/>
                      <c:pt idx="0">
                        <c:v>Valeur Envoi d'Argent (000)</c:v>
                      </c:pt>
                      <c:pt idx="1">
                        <c:v>Valeur Réception d'Argent (000)</c:v>
                      </c:pt>
                      <c:pt idx="2">
                        <c:v>Valeur Paiement des services (000)</c:v>
                      </c:pt>
                      <c:pt idx="3">
                        <c:v>Valeur Achat Crédit (000)</c:v>
                      </c:pt>
                      <c:pt idx="4">
                        <c:v>Valeur Transfert Banque vers Mobile Money (000)</c:v>
                      </c:pt>
                      <c:pt idx="5">
                        <c:v>Valeur Transfert Mobile Money vers Banque (000)</c:v>
                      </c:pt>
                    </c:strCache>
                  </c:str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35"/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21" formatCode="0%">
                              <c:v>0</c:v>
                            </c:pt>
                            <c:pt idx="22" formatCode="0%">
                              <c:v>0</c:v>
                            </c:pt>
                            <c:pt idx="25">
                              <c:v>0</c:v>
                            </c:pt>
                            <c:pt idx="26">
                              <c:v>0</c:v>
                            </c:pt>
                            <c:pt idx="29" formatCode="0%">
                              <c:v>0</c:v>
                            </c:pt>
                            <c:pt idx="30" formatCode="0%">
                              <c:v>0</c:v>
                            </c:pt>
                            <c:pt idx="33">
                              <c:v>0</c:v>
                            </c:pt>
                            <c:pt idx="34">
                              <c:v>0</c:v>
                            </c:pt>
                            <c:pt idx="37">
                              <c:v>0</c:v>
                            </c:pt>
                            <c:pt idx="38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F5D05F6E-A05E-4728-AFD3-386EB277150F}">
                    <c16:categoryFilterExceptions/>
                  </c:ext>
                  <c:ext xmlns:c16="http://schemas.microsoft.com/office/drawing/2014/chart" uri="{C5897E43-82E2-4C41-B96C-FBF1F857EA46}">
                    <c16:datapointuniqueidmap xmlns:c16="http://schemas.microsoft.com/office/drawing/2014/chart"/>
                  </c:ext>
                  <c:ext xmlns:c16="http://schemas.microsoft.com/office/drawing/2014/chart" uri="{C3380CC4-5D6E-409C-BE32-E72D297353CC}">
                    <c16:uniqueId val="{00000151-7416-4388-B537-9149B7166913}"/>
                  </c:ext>
                </c:extLst>
              </c15:ser>
            </c15:filteredPieSeries>
          </c:ext>
        </c:extLst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Evolution du Revenu Total du Marché</a:t>
            </a:r>
          </a:p>
          <a:p>
            <a:pPr>
              <a:defRPr/>
            </a:pPr>
            <a:r>
              <a:rPr lang="fr-FR" sz="1200" b="1"/>
              <a:t>(Milliers)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50"/>
          <c:order val="0"/>
          <c:tx>
            <c:v>Total Revenus Opérateur (000)</c:v>
          </c:tx>
          <c:spPr>
            <a:ln w="22225" cap="rnd" cmpd="sng" algn="ctr">
              <a:solidFill>
                <a:srgbClr val="92D05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92D050"/>
              </a:solidFill>
              <a:ln w="9525" cap="flat" cmpd="sng" algn="ctr">
                <a:solidFill>
                  <a:srgbClr val="92D050"/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7.31930396300932E-3"/>
                  <c:y val="-5.574912891986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86-4CA0-89EC-E2689738F026}"/>
                </c:ext>
              </c:extLst>
            </c:dLbl>
            <c:dLbl>
              <c:idx val="1"/>
              <c:layout>
                <c:manualLayout>
                  <c:x val="-9.7590719506790331E-3"/>
                  <c:y val="-4.6457607433217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86-4CA0-89EC-E2689738F026}"/>
                </c:ext>
              </c:extLst>
            </c:dLbl>
            <c:dLbl>
              <c:idx val="2"/>
              <c:layout>
                <c:manualLayout>
                  <c:x val="-1.463860792601855E-2"/>
                  <c:y val="-6.9686411149825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86-4CA0-89EC-E2689738F026}"/>
                </c:ext>
              </c:extLst>
            </c:dLbl>
            <c:dLbl>
              <c:idx val="3"/>
              <c:layout>
                <c:manualLayout>
                  <c:x val="0"/>
                  <c:y val="-4.1811846689895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86-4CA0-89EC-E2689738F026}"/>
                </c:ext>
              </c:extLst>
            </c:dLbl>
            <c:dLbl>
              <c:idx val="4"/>
              <c:layout>
                <c:manualLayout>
                  <c:x val="-9.7590719506789447E-3"/>
                  <c:y val="-7.8977932636469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86-4CA0-89EC-E2689738F0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20"/>
                      <c:pt idx="0">
                        <c:v>janv.-17</c:v>
                      </c:pt>
                      <c:pt idx="1">
                        <c:v>févr.-17</c:v>
                      </c:pt>
                      <c:pt idx="2">
                        <c:v>mars-17</c:v>
                      </c:pt>
                      <c:pt idx="3">
                        <c:v>avr.-17</c:v>
                      </c:pt>
                      <c:pt idx="4">
                        <c:v>mai-17</c:v>
                      </c:pt>
                      <c:pt idx="5">
                        <c:v>juin-17</c:v>
                      </c:pt>
                      <c:pt idx="6">
                        <c:v>juil.-17</c:v>
                      </c:pt>
                      <c:pt idx="7">
                        <c:v>août-17</c:v>
                      </c:pt>
                      <c:pt idx="8">
                        <c:v>sept.-17</c:v>
                      </c:pt>
                      <c:pt idx="9">
                        <c:v>oct.-17</c:v>
                      </c:pt>
                      <c:pt idx="10">
                        <c:v>nov.-17</c:v>
                      </c:pt>
                      <c:pt idx="11">
                        <c:v>déc.-17</c:v>
                      </c:pt>
                      <c:pt idx="12">
                        <c:v>janv.-18</c:v>
                      </c:pt>
                      <c:pt idx="13">
                        <c:v>févr.-18</c:v>
                      </c:pt>
                      <c:pt idx="14">
                        <c:v>mars-18</c:v>
                      </c:pt>
                      <c:pt idx="15">
                        <c:v>avr.-18</c:v>
                      </c:pt>
                      <c:pt idx="16">
                        <c:v>mai-18</c:v>
                      </c:pt>
                      <c:pt idx="17">
                        <c:v>juin-18</c:v>
                      </c:pt>
                      <c:pt idx="18">
                        <c:v>juil.-18</c:v>
                      </c:pt>
                      <c:pt idx="19">
                        <c:v>août-18</c:v>
                      </c:pt>
                    </c:strCache>
                  </c16:filteredLitCache>
                </c:ext>
              </c:extLst>
              <c:f/>
              <c:strCache>
                <c:ptCount val="6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_-* #\ ##0\ _€_-;\-* #\ ##0\ _€_-;_-* "-"??\ _€_-;_-@_-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_-* #\ ##0\ _€_-;\-* #\ ##0\ _€_-;_-* "-"??\ _€_-;_-@_-</c:formatCode>
                <c:ptCount val="6"/>
                <c:pt idx="0">
                  <c:v>270785.52460443368</c:v>
                </c:pt>
                <c:pt idx="1">
                  <c:v>342646.41287220013</c:v>
                </c:pt>
                <c:pt idx="2">
                  <c:v>365668.68471339543</c:v>
                </c:pt>
                <c:pt idx="3">
                  <c:v>573419.1200153993</c:v>
                </c:pt>
                <c:pt idx="4">
                  <c:v>562366.21310779778</c:v>
                </c:pt>
                <c:pt idx="5">
                  <c:v>627996.84500000009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86-4CA0-89EC-E2689738F026}"/>
            </c:ext>
          </c:extLst>
        </c:ser>
        <c:ser>
          <c:idx val="0"/>
          <c:order val="1"/>
          <c:tx>
            <c:v>AIRTEL</c:v>
          </c:tx>
          <c:spPr>
            <a:ln w="22225" cap="rnd" cmpd="sng" algn="ctr">
              <a:solidFill>
                <a:srgbClr val="C0000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C00000"/>
              </a:solidFill>
              <a:ln w="9525" cap="flat" cmpd="sng" algn="ctr">
                <a:solidFill>
                  <a:srgbClr val="C00000"/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0.10247025548212987"/>
                  <c:y val="1.39372822299651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86-4CA0-89EC-E2689738F026}"/>
                </c:ext>
              </c:extLst>
            </c:dLbl>
            <c:dLbl>
              <c:idx val="1"/>
              <c:layout>
                <c:manualLayout>
                  <c:x val="0"/>
                  <c:y val="-3.2520325203252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86-4CA0-89EC-E2689738F026}"/>
                </c:ext>
              </c:extLst>
            </c:dLbl>
            <c:dLbl>
              <c:idx val="2"/>
              <c:layout>
                <c:manualLayout>
                  <c:x val="-8.9457126131536391E-17"/>
                  <c:y val="-4.1811846689895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86-4CA0-89EC-E2689738F026}"/>
                </c:ext>
              </c:extLst>
            </c:dLbl>
            <c:dLbl>
              <c:idx val="3"/>
              <c:layout>
                <c:manualLayout>
                  <c:x val="0"/>
                  <c:y val="-3.7166085946573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86-4CA0-89EC-E2689738F026}"/>
                </c:ext>
              </c:extLst>
            </c:dLbl>
            <c:dLbl>
              <c:idx val="4"/>
              <c:layout>
                <c:manualLayout>
                  <c:x val="0"/>
                  <c:y val="-4.1811846689895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86-4CA0-89EC-E2689738F0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20"/>
                      <c:pt idx="0">
                        <c:v>janv.-17</c:v>
                      </c:pt>
                      <c:pt idx="1">
                        <c:v>févr.-17</c:v>
                      </c:pt>
                      <c:pt idx="2">
                        <c:v>mars-17</c:v>
                      </c:pt>
                      <c:pt idx="3">
                        <c:v>avr.-17</c:v>
                      </c:pt>
                      <c:pt idx="4">
                        <c:v>mai-17</c:v>
                      </c:pt>
                      <c:pt idx="5">
                        <c:v>juin-17</c:v>
                      </c:pt>
                      <c:pt idx="6">
                        <c:v>juil.-17</c:v>
                      </c:pt>
                      <c:pt idx="7">
                        <c:v>août-17</c:v>
                      </c:pt>
                      <c:pt idx="8">
                        <c:v>sept.-17</c:v>
                      </c:pt>
                      <c:pt idx="9">
                        <c:v>oct.-17</c:v>
                      </c:pt>
                      <c:pt idx="10">
                        <c:v>nov.-17</c:v>
                      </c:pt>
                      <c:pt idx="11">
                        <c:v>déc.-17</c:v>
                      </c:pt>
                      <c:pt idx="12">
                        <c:v>janv.-18</c:v>
                      </c:pt>
                      <c:pt idx="13">
                        <c:v>févr.-18</c:v>
                      </c:pt>
                      <c:pt idx="14">
                        <c:v>mars-18</c:v>
                      </c:pt>
                      <c:pt idx="15">
                        <c:v>avr.-18</c:v>
                      </c:pt>
                      <c:pt idx="16">
                        <c:v>mai-18</c:v>
                      </c:pt>
                      <c:pt idx="17">
                        <c:v>juin-18</c:v>
                      </c:pt>
                      <c:pt idx="18">
                        <c:v>juil.-18</c:v>
                      </c:pt>
                      <c:pt idx="19">
                        <c:v>août-18</c:v>
                      </c:pt>
                    </c:strCache>
                  </c16:filteredLitCache>
                </c:ext>
              </c:extLst>
              <c:f/>
              <c:strCache>
                <c:ptCount val="6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_-* #\ ##0\ _€_-;\-* #\ ##0\ _€_-;_-* &quot;-&quot;??\ _€_-;_-@_-">
                  <c:v>55508.171604433723</c:v>
                </c:pt>
                <c:pt idx="1" formatCode="_-* #\ ##0\ _€_-;\-* #\ ##0\ _€_-;_-* &quot;-&quot;??\ _€_-;_-@_-">
                  <c:v>66475.697872200195</c:v>
                </c:pt>
                <c:pt idx="2" formatCode="_-* #\ ##0\ _€_-;\-* #\ ##0\ _€_-;_-* &quot;-&quot;??\ _€_-;_-@_-">
                  <c:v>61707.157713395456</c:v>
                </c:pt>
                <c:pt idx="3" formatCode="_-* #\ ##0\ _€_-;\-* #\ ##0\ _€_-;_-* &quot;-&quot;??\ _€_-;_-@_-">
                  <c:v>80045.791015399387</c:v>
                </c:pt>
                <c:pt idx="4" formatCode="_-* #\ ##0\ _€_-;\-* #\ ##0\ _€_-;_-* &quot;-&quot;??\ _€_-;_-@_-">
                  <c:v>70466.277868100515</c:v>
                </c:pt>
                <c:pt idx="5" formatCode="_-* #\ ##0\ _€_-;\-* #\ ##0\ _€_-;_-* &quot;-&quot;??\ _€_-;_-@_-">
                  <c:v>70997.883000000002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486-4CA0-89EC-E2689738F026}"/>
            </c:ext>
          </c:extLst>
        </c:ser>
        <c:ser>
          <c:idx val="1"/>
          <c:order val="2"/>
          <c:tx>
            <c:v>MTN</c:v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 cap="flat" cmpd="sng" algn="ctr">
                <a:solidFill>
                  <a:schemeClr val="accent2"/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2.4397679876697583E-3"/>
                  <c:y val="3.7166085946573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486-4CA0-89EC-E2689738F026}"/>
                </c:ext>
              </c:extLst>
            </c:dLbl>
            <c:dLbl>
              <c:idx val="1"/>
              <c:layout>
                <c:manualLayout>
                  <c:x val="-2.4397679876697583E-3"/>
                  <c:y val="3.7166085946573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486-4CA0-89EC-E2689738F026}"/>
                </c:ext>
              </c:extLst>
            </c:dLbl>
            <c:dLbl>
              <c:idx val="3"/>
              <c:layout>
                <c:manualLayout>
                  <c:x val="-2.4397679876697583E-3"/>
                  <c:y val="5.5749128919860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486-4CA0-89EC-E2689738F026}"/>
                </c:ext>
              </c:extLst>
            </c:dLbl>
            <c:dLbl>
              <c:idx val="4"/>
              <c:layout>
                <c:manualLayout>
                  <c:x val="-4.8795359753395166E-3"/>
                  <c:y val="4.1811846689895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486-4CA0-89EC-E2689738F0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6="http://schemas.microsoft.com/office/drawing/2014/chart" uri="{F5D05F6E-A05E-4728-AFD3-386EB277150F}">
                  <c16:filteredLitCache>
                    <c:strCache>
                      <c:ptCount val="20"/>
                      <c:pt idx="0">
                        <c:v>janv.-17</c:v>
                      </c:pt>
                      <c:pt idx="1">
                        <c:v>févr.-17</c:v>
                      </c:pt>
                      <c:pt idx="2">
                        <c:v>mars-17</c:v>
                      </c:pt>
                      <c:pt idx="3">
                        <c:v>avr.-17</c:v>
                      </c:pt>
                      <c:pt idx="4">
                        <c:v>mai-17</c:v>
                      </c:pt>
                      <c:pt idx="5">
                        <c:v>juin-17</c:v>
                      </c:pt>
                      <c:pt idx="6">
                        <c:v>juil.-17</c:v>
                      </c:pt>
                      <c:pt idx="7">
                        <c:v>août-17</c:v>
                      </c:pt>
                      <c:pt idx="8">
                        <c:v>sept.-17</c:v>
                      </c:pt>
                      <c:pt idx="9">
                        <c:v>oct.-17</c:v>
                      </c:pt>
                      <c:pt idx="10">
                        <c:v>nov.-17</c:v>
                      </c:pt>
                      <c:pt idx="11">
                        <c:v>déc.-17</c:v>
                      </c:pt>
                      <c:pt idx="12">
                        <c:v>janv.-18</c:v>
                      </c:pt>
                      <c:pt idx="13">
                        <c:v>févr.-18</c:v>
                      </c:pt>
                      <c:pt idx="14">
                        <c:v>mars-18</c:v>
                      </c:pt>
                      <c:pt idx="15">
                        <c:v>avr.-18</c:v>
                      </c:pt>
                      <c:pt idx="16">
                        <c:v>mai-18</c:v>
                      </c:pt>
                      <c:pt idx="17">
                        <c:v>juin-18</c:v>
                      </c:pt>
                      <c:pt idx="18">
                        <c:v>juil.-18</c:v>
                      </c:pt>
                      <c:pt idx="19">
                        <c:v>août-18</c:v>
                      </c:pt>
                    </c:strCache>
                  </c16:filteredLitCache>
                </c:ext>
              </c:extLst>
              <c:f/>
              <c:strCache>
                <c:ptCount val="6"/>
                <c:pt idx="0">
                  <c:v>sept.-18</c:v>
                </c:pt>
                <c:pt idx="1">
                  <c:v>oct.-18</c:v>
                </c:pt>
                <c:pt idx="2">
                  <c:v>nov.-18</c:v>
                </c:pt>
                <c:pt idx="3">
                  <c:v>déc.-18</c:v>
                </c:pt>
                <c:pt idx="4">
                  <c:v>janv.-19</c:v>
                </c:pt>
                <c:pt idx="5">
                  <c:v>févr.-19</c:v>
                </c:pt>
              </c:strCache>
            </c:str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_-* #\ ##0\ _€_-;\-* #\ ##0\ _€_-;_-* &quot;-&quot;??\ _€_-;_-@_-">
                  <c:v>215277.35299999997</c:v>
                </c:pt>
                <c:pt idx="1" formatCode="_-* #\ ##0\ _€_-;\-* #\ ##0\ _€_-;_-* &quot;-&quot;??\ _€_-;_-@_-">
                  <c:v>276170.71499999997</c:v>
                </c:pt>
                <c:pt idx="2" formatCode="_-* #\ ##0\ _€_-;\-* #\ ##0\ _€_-;_-* &quot;-&quot;??\ _€_-;_-@_-">
                  <c:v>303961.527</c:v>
                </c:pt>
                <c:pt idx="3" formatCode="_-* #\ ##0\ _€_-;\-* #\ ##0\ _€_-;_-* &quot;-&quot;??\ _€_-;_-@_-">
                  <c:v>493373.32899999997</c:v>
                </c:pt>
                <c:pt idx="4" formatCode="_-* #\ ##0\ _€_-;\-* #\ ##0\ _€_-;_-* &quot;-&quot;??\ _€_-;_-@_-">
                  <c:v>491899.93523969722</c:v>
                </c:pt>
                <c:pt idx="5" formatCode="_-* #\ ##0\ _€_-;\-* #\ ##0\ _€_-;_-* &quot;-&quot;??\ _€_-;_-@_-">
                  <c:v>556998.96200000006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486-4CA0-89EC-E2689738F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marker val="1"/>
        <c:smooth val="0"/>
        <c:axId val="1845600448"/>
        <c:axId val="1845606272"/>
        <c:extLst/>
      </c:lineChart>
      <c:catAx>
        <c:axId val="184560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06272"/>
        <c:crosses val="autoZero"/>
        <c:auto val="1"/>
        <c:lblAlgn val="ctr"/>
        <c:lblOffset val="100"/>
        <c:noMultiLvlLbl val="0"/>
      </c:catAx>
      <c:valAx>
        <c:axId val="1845606272"/>
        <c:scaling>
          <c:orientation val="minMax"/>
        </c:scaling>
        <c:delete val="0"/>
        <c:axPos val="l"/>
        <c:numFmt formatCode="_-* #\ ##0\ _€_-;\-* #\ ##0\ _€_-;_-* &quot;-&quot;??\ _€_-;_-@_-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0044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Valeur des transactions</a:t>
            </a:r>
            <a:r>
              <a:rPr lang="fr-FR" baseline="0"/>
              <a:t> par type de service et par opérateur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2"/>
          <c:tx>
            <c:v>AIRTEL</c:v>
          </c:tx>
          <c:spPr>
            <a:solidFill>
              <a:srgbClr val="C0000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strLit>
              <c:ptCount val="8"/>
              <c:pt idx="0">
                <c:v>Dépôt d'Argent (Cash In)</c:v>
              </c:pt>
              <c:pt idx="1">
                <c:v>Retrait D'Argent (Cash Out) </c:v>
              </c:pt>
              <c:pt idx="2">
                <c:v>Envoi d'Argent </c:v>
              </c:pt>
              <c:pt idx="3">
                <c:v>Réception d'Argent</c:v>
              </c:pt>
              <c:pt idx="4">
                <c:v>Paiement des Services</c:v>
              </c:pt>
              <c:pt idx="5">
                <c:v>Achat Crédit</c:v>
              </c:pt>
              <c:pt idx="6">
                <c:v>Transfert Banque vers Mobile Money</c:v>
              </c:pt>
              <c:pt idx="7">
                <c:v>Transfert  Mobile Money vers Banque </c:v>
              </c:pt>
            </c:strLit>
          </c:cat>
          <c:val>
            <c:numLit>
              <c:formatCode>_-* #\ ##0\ _€_-;\-* #\ ##0\ _€_-;_-* "-"??\ _€_-;_-@_-</c:formatCode>
              <c:ptCount val="8"/>
              <c:pt idx="0">
                <c:v>2833508.2760000001</c:v>
              </c:pt>
              <c:pt idx="1">
                <c:v>2070842.081</c:v>
              </c:pt>
              <c:pt idx="2">
                <c:v>588381.19799999997</c:v>
              </c:pt>
              <c:pt idx="3">
                <c:v>588381.19799999997</c:v>
              </c:pt>
              <c:pt idx="4">
                <c:v>955200.6</c:v>
              </c:pt>
              <c:pt idx="5">
                <c:v>339876.48599999998</c:v>
              </c:pt>
              <c:pt idx="6">
                <c:v>1123.5</c:v>
              </c:pt>
              <c:pt idx="7">
                <c:v>842528.56900000002</c:v>
              </c:pt>
            </c:numLit>
          </c:val>
          <c:extLst>
            <c:ext xmlns:c16="http://schemas.microsoft.com/office/drawing/2014/chart" uri="{C3380CC4-5D6E-409C-BE32-E72D297353CC}">
              <c16:uniqueId val="{00000000-2FAB-47F1-AA7A-5374E9C97F24}"/>
            </c:ext>
          </c:extLst>
        </c:ser>
        <c:ser>
          <c:idx val="3"/>
          <c:order val="3"/>
          <c:tx>
            <c:v>MTN</c:v>
          </c:tx>
          <c:spPr>
            <a:solidFill>
              <a:schemeClr val="accent4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63500" h="25400"/>
            </a:sp3d>
          </c:spPr>
          <c:invertIfNegative val="0"/>
          <c:cat>
            <c:strLit>
              <c:ptCount val="8"/>
              <c:pt idx="0">
                <c:v>Dépôt d'Argent (Cash In)</c:v>
              </c:pt>
              <c:pt idx="1">
                <c:v>Retrait D'Argent (Cash Out) </c:v>
              </c:pt>
              <c:pt idx="2">
                <c:v>Envoi d'Argent </c:v>
              </c:pt>
              <c:pt idx="3">
                <c:v>Réception d'Argent</c:v>
              </c:pt>
              <c:pt idx="4">
                <c:v>Paiement des Services</c:v>
              </c:pt>
              <c:pt idx="5">
                <c:v>Achat Crédit</c:v>
              </c:pt>
              <c:pt idx="6">
                <c:v>Transfert Banque vers Mobile Money</c:v>
              </c:pt>
              <c:pt idx="7">
                <c:v>Transfert  Mobile Money vers Banque </c:v>
              </c:pt>
            </c:strLit>
          </c:cat>
          <c:val>
            <c:numLit>
              <c:formatCode>_-* #\ ##0\ _€_-;\-* #\ ##0\ _€_-;_-* "-"??\ _€_-;_-@_-</c:formatCode>
              <c:ptCount val="8"/>
              <c:pt idx="0">
                <c:v>24883440.655999999</c:v>
              </c:pt>
              <c:pt idx="1">
                <c:v>21800664.230999999</c:v>
              </c:pt>
              <c:pt idx="2">
                <c:v>6224185.1909999996</c:v>
              </c:pt>
              <c:pt idx="3">
                <c:v>0</c:v>
              </c:pt>
              <c:pt idx="4">
                <c:v>1479478.6229999999</c:v>
              </c:pt>
              <c:pt idx="5">
                <c:v>1468166.041</c:v>
              </c:pt>
              <c:pt idx="6">
                <c:v>0</c:v>
              </c:pt>
              <c:pt idx="7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FAB-47F1-AA7A-5374E9C97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45607936"/>
        <c:axId val="1845613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Valeur Totale des Transactions (fcfa)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8"/>
                    <c:pt idx="0">
                      <c:v>Dépôt d'Argent (Cash In)</c:v>
                    </c:pt>
                    <c:pt idx="1">
                      <c:v>Retrait D'Argent (Cash Out) </c:v>
                    </c:pt>
                    <c:pt idx="2">
                      <c:v>Envoi d'Argent </c:v>
                    </c:pt>
                    <c:pt idx="3">
                      <c:v>Réception d'Argent</c:v>
                    </c:pt>
                    <c:pt idx="4">
                      <c:v>Paiement des Services</c:v>
                    </c:pt>
                    <c:pt idx="5">
                      <c:v>Achat Crédit</c:v>
                    </c:pt>
                    <c:pt idx="6">
                      <c:v>Transfert Banque vers Mobile Money</c:v>
                    </c:pt>
                    <c:pt idx="7">
                      <c:v>Transfert  Mobile Money vers Banque </c:v>
                    </c:pt>
                  </c:strLit>
                </c:cat>
                <c:val>
                  <c:numLit>
                    <c:formatCode>_-* #\ ##0\ _€_-;\-* #\ ##0\ _€_-;_-* "-"??\ _€_-;_-@_-</c:formatCode>
                    <c:ptCount val="8"/>
                    <c:pt idx="0">
                      <c:v>27716948.932</c:v>
                    </c:pt>
                    <c:pt idx="1">
                      <c:v>23871506.311999999</c:v>
                    </c:pt>
                    <c:pt idx="2">
                      <c:v>6812566.3889999995</c:v>
                    </c:pt>
                    <c:pt idx="3">
                      <c:v>588381.19799999997</c:v>
                    </c:pt>
                    <c:pt idx="4">
                      <c:v>2434679.2229999998</c:v>
                    </c:pt>
                    <c:pt idx="5">
                      <c:v>1808042.527</c:v>
                    </c:pt>
                    <c:pt idx="6">
                      <c:v>1123.5</c:v>
                    </c:pt>
                    <c:pt idx="7">
                      <c:v>842528.56900000002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2-2FAB-47F1-AA7A-5374E9C97F2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Opérateurs_V2.xlsx]Données du mois en cours'!$A$9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Lit>
                    <c:ptCount val="8"/>
                    <c:pt idx="0">
                      <c:v>Dépôt d'Argent (Cash In)</c:v>
                    </c:pt>
                    <c:pt idx="1">
                      <c:v>Retrait D'Argent (Cash Out) </c:v>
                    </c:pt>
                    <c:pt idx="2">
                      <c:v>Envoi d'Argent </c:v>
                    </c:pt>
                    <c:pt idx="3">
                      <c:v>Réception d'Argent</c:v>
                    </c:pt>
                    <c:pt idx="4">
                      <c:v>Paiement des Services</c:v>
                    </c:pt>
                    <c:pt idx="5">
                      <c:v>Achat Crédit</c:v>
                    </c:pt>
                    <c:pt idx="6">
                      <c:v>Transfert Banque vers Mobile Money</c:v>
                    </c:pt>
                    <c:pt idx="7">
                      <c:v>Transfert  Mobile Money vers Banque </c:v>
                    </c:pt>
                  </c:strLit>
                </c:cat>
                <c:val>
                  <c:numLit>
                    <c:formatCode>0.00%</c:formatCode>
                    <c:ptCount val="8"/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FAB-47F1-AA7A-5374E9C97F24}"/>
                  </c:ext>
                </c:extLst>
              </c15:ser>
            </c15:filteredBarSeries>
          </c:ext>
        </c:extLst>
      </c:barChart>
      <c:catAx>
        <c:axId val="184560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13344"/>
        <c:crosses val="autoZero"/>
        <c:auto val="1"/>
        <c:lblAlgn val="ctr"/>
        <c:lblOffset val="100"/>
        <c:noMultiLvlLbl val="0"/>
      </c:catAx>
      <c:valAx>
        <c:axId val="184561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0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Valeur des transactions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Valeur Totale des Transactions (000)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0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  <c:pt idx="12">
                        <c:v>43101</c:v>
                      </c:pt>
                      <c:pt idx="13">
                        <c:v>43132</c:v>
                      </c:pt>
                      <c:pt idx="14">
                        <c:v>43160</c:v>
                      </c:pt>
                      <c:pt idx="15">
                        <c:v>43191</c:v>
                      </c:pt>
                      <c:pt idx="16">
                        <c:v>43221</c:v>
                      </c:pt>
                      <c:pt idx="17">
                        <c:v>43252</c:v>
                      </c:pt>
                      <c:pt idx="18">
                        <c:v>43282</c:v>
                      </c:pt>
                      <c:pt idx="19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_-* #\ ##0\ _€_-;\-* #\ ##0\ _€_-;_-* "-"??\ _€_-;_-@_-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_-* #\ ##0\ _€_-;\-* #\ ##0\ _€_-;_-* "-"??\ _€_-;_-@_-</c:formatCode>
                <c:ptCount val="6"/>
                <c:pt idx="0">
                  <c:v>33897832.231000006</c:v>
                </c:pt>
                <c:pt idx="1">
                  <c:v>45594420.681999996</c:v>
                </c:pt>
                <c:pt idx="2">
                  <c:v>51077348.210000001</c:v>
                </c:pt>
                <c:pt idx="3">
                  <c:v>67548740.741999984</c:v>
                </c:pt>
                <c:pt idx="4">
                  <c:v>64454708.591099903</c:v>
                </c:pt>
                <c:pt idx="5">
                  <c:v>64075776.649999999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97-4B37-9EF4-94F9B39E04AB}"/>
            </c:ext>
          </c:extLst>
        </c:ser>
        <c:ser>
          <c:idx val="1"/>
          <c:order val="1"/>
          <c:tx>
            <c:v>AIRTTEL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0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  <c:pt idx="12">
                        <c:v>43101</c:v>
                      </c:pt>
                      <c:pt idx="13">
                        <c:v>43132</c:v>
                      </c:pt>
                      <c:pt idx="14">
                        <c:v>43160</c:v>
                      </c:pt>
                      <c:pt idx="15">
                        <c:v>43191</c:v>
                      </c:pt>
                      <c:pt idx="16">
                        <c:v>43221</c:v>
                      </c:pt>
                      <c:pt idx="17">
                        <c:v>43252</c:v>
                      </c:pt>
                      <c:pt idx="18">
                        <c:v>43282</c:v>
                      </c:pt>
                      <c:pt idx="19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_-* #\ ##0\ _€_-;\-* #\ ##0\ _€_-;_-* &quot;-&quot;??\ _€_-;_-@_-">
                  <c:v>9474014.751000002</c:v>
                </c:pt>
                <c:pt idx="1" formatCode="_-* #\ ##0\ _€_-;\-* #\ ##0\ _€_-;_-* &quot;-&quot;??\ _€_-;_-@_-">
                  <c:v>13808966.909000002</c:v>
                </c:pt>
                <c:pt idx="2" formatCode="_-* #\ ##0\ _€_-;\-* #\ ##0\ _€_-;_-* &quot;-&quot;??\ _€_-;_-@_-">
                  <c:v>15963713.569</c:v>
                </c:pt>
                <c:pt idx="3" formatCode="_-* #\ ##0\ _€_-;\-* #\ ##0\ _€_-;_-* &quot;-&quot;??\ _€_-;_-@_-">
                  <c:v>13508066.914999999</c:v>
                </c:pt>
                <c:pt idx="4" formatCode="_-* #\ ##0\ _€_-;\-* #\ ##0\ _€_-;_-* &quot;-&quot;??\ _€_-;_-@_-">
                  <c:v>13626580.841099899</c:v>
                </c:pt>
                <c:pt idx="5" formatCode="_-* #\ ##0\ _€_-;\-* #\ ##0\ _€_-;_-* &quot;-&quot;??\ _€_-;_-@_-">
                  <c:v>8219841.9079999989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97-4B37-9EF4-94F9B39E04AB}"/>
            </c:ext>
          </c:extLst>
        </c:ser>
        <c:ser>
          <c:idx val="2"/>
          <c:order val="2"/>
          <c:tx>
            <c:v>MTN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0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  <c:pt idx="12">
                        <c:v>43101</c:v>
                      </c:pt>
                      <c:pt idx="13">
                        <c:v>43132</c:v>
                      </c:pt>
                      <c:pt idx="14">
                        <c:v>43160</c:v>
                      </c:pt>
                      <c:pt idx="15">
                        <c:v>43191</c:v>
                      </c:pt>
                      <c:pt idx="16">
                        <c:v>43221</c:v>
                      </c:pt>
                      <c:pt idx="17">
                        <c:v>43252</c:v>
                      </c:pt>
                      <c:pt idx="18">
                        <c:v>43282</c:v>
                      </c:pt>
                      <c:pt idx="19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_-* #\ ##0\ _€_-;\-* #\ ##0\ _€_-;_-* &quot;-&quot;??\ _€_-;_-@_-">
                  <c:v>24423817.48</c:v>
                </c:pt>
                <c:pt idx="1" formatCode="_-* #\ ##0\ _€_-;\-* #\ ##0\ _€_-;_-* &quot;-&quot;??\ _€_-;_-@_-">
                  <c:v>31785453.772999998</c:v>
                </c:pt>
                <c:pt idx="2" formatCode="_-* #\ ##0\ _€_-;\-* #\ ##0\ _€_-;_-* &quot;-&quot;??\ _€_-;_-@_-">
                  <c:v>35113634.641000003</c:v>
                </c:pt>
                <c:pt idx="3" formatCode="_-* #\ ##0\ _€_-;\-* #\ ##0\ _€_-;_-* &quot;-&quot;??\ _€_-;_-@_-">
                  <c:v>54040673.826999992</c:v>
                </c:pt>
                <c:pt idx="4" formatCode="_-* #\ ##0\ _€_-;\-* #\ ##0\ _€_-;_-* &quot;-&quot;??\ _€_-;_-@_-">
                  <c:v>50828127.75</c:v>
                </c:pt>
                <c:pt idx="5" formatCode="_-* #\ ##0\ _€_-;\-* #\ ##0\ _€_-;_-* &quot;-&quot;??\ _€_-;_-@_-">
                  <c:v>55855934.741999999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97-4B37-9EF4-94F9B39E0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607936"/>
        <c:axId val="1845613344"/>
      </c:lineChart>
      <c:dateAx>
        <c:axId val="1845607936"/>
        <c:scaling>
          <c:orientation val="minMax"/>
        </c:scaling>
        <c:delete val="0"/>
        <c:axPos val="b"/>
        <c:numFmt formatCode="[$-40C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13344"/>
        <c:crosses val="autoZero"/>
        <c:auto val="1"/>
        <c:lblOffset val="100"/>
        <c:baseTimeUnit val="months"/>
      </c:dateAx>
      <c:valAx>
        <c:axId val="184561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€_-;\-* #\ 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0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du Volume des Transactions du  Marché </a:t>
            </a:r>
          </a:p>
          <a:p>
            <a:pPr>
              <a:defRPr/>
            </a:pPr>
            <a:r>
              <a:rPr lang="fr-FR"/>
              <a:t>(Milliers)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Volume Total des Transactions (000)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dLbl>
              <c:idx val="0"/>
              <c:layout>
                <c:manualLayout>
                  <c:x val="-1.3565891472868234E-2"/>
                  <c:y val="-4.1558441558441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3B-46E4-933F-A6523D7E7876}"/>
                </c:ext>
              </c:extLst>
            </c:dLbl>
            <c:dLbl>
              <c:idx val="1"/>
              <c:layout>
                <c:manualLayout>
                  <c:x val="-2.3255813953488372E-2"/>
                  <c:y val="-6.2337662337662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3B-46E4-933F-A6523D7E7876}"/>
                </c:ext>
              </c:extLst>
            </c:dLbl>
            <c:dLbl>
              <c:idx val="2"/>
              <c:layout>
                <c:manualLayout>
                  <c:x val="-4.4573643410852674E-2"/>
                  <c:y val="-7.9653679653679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3B-46E4-933F-A6523D7E7876}"/>
                </c:ext>
              </c:extLst>
            </c:dLbl>
            <c:dLbl>
              <c:idx val="3"/>
              <c:layout>
                <c:manualLayout>
                  <c:x val="-2.5193798449612403E-2"/>
                  <c:y val="-5.1948051948051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3B-46E4-933F-A6523D7E7876}"/>
                </c:ext>
              </c:extLst>
            </c:dLbl>
            <c:dLbl>
              <c:idx val="4"/>
              <c:layout>
                <c:manualLayout>
                  <c:x val="-1.5503875968992319E-2"/>
                  <c:y val="-5.54112554112554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3B-46E4-933F-A6523D7E78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0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  <c:pt idx="12">
                        <c:v>43101</c:v>
                      </c:pt>
                      <c:pt idx="13">
                        <c:v>43132</c:v>
                      </c:pt>
                      <c:pt idx="14">
                        <c:v>43160</c:v>
                      </c:pt>
                      <c:pt idx="15">
                        <c:v>43191</c:v>
                      </c:pt>
                      <c:pt idx="16">
                        <c:v>43221</c:v>
                      </c:pt>
                      <c:pt idx="17">
                        <c:v>43252</c:v>
                      </c:pt>
                      <c:pt idx="18">
                        <c:v>43282</c:v>
                      </c:pt>
                      <c:pt idx="19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_-* #\ ##0\ _€_-;\-* #\ ##0\ _€_-;_-* "-"??\ _€_-;_-@_-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_-* #\ ##0\ _€_-;\-* #\ ##0\ _€_-;_-* "-"??\ _€_-;_-@_-</c:formatCode>
                <c:ptCount val="6"/>
                <c:pt idx="0">
                  <c:v>8253.648000000001</c:v>
                </c:pt>
                <c:pt idx="1">
                  <c:v>9401.3609099999994</c:v>
                </c:pt>
                <c:pt idx="2">
                  <c:v>11505.234</c:v>
                </c:pt>
                <c:pt idx="3">
                  <c:v>16168.393</c:v>
                </c:pt>
                <c:pt idx="4">
                  <c:v>17536.436000000002</c:v>
                </c:pt>
                <c:pt idx="5">
                  <c:v>18638.974000000002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3B-46E4-933F-A6523D7E7876}"/>
            </c:ext>
          </c:extLst>
        </c:ser>
        <c:ser>
          <c:idx val="1"/>
          <c:order val="1"/>
          <c:tx>
            <c:v>AITEL</c:v>
          </c:tx>
          <c:spPr>
            <a:ln w="2222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dLbl>
              <c:idx val="1"/>
              <c:layout>
                <c:manualLayout>
                  <c:x val="0"/>
                  <c:y val="-4.1558441558441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3B-46E4-933F-A6523D7E7876}"/>
                </c:ext>
              </c:extLst>
            </c:dLbl>
            <c:dLbl>
              <c:idx val="2"/>
              <c:layout>
                <c:manualLayout>
                  <c:x val="-5.8139534883720929E-3"/>
                  <c:y val="-3.8095238095238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3B-46E4-933F-A6523D7E7876}"/>
                </c:ext>
              </c:extLst>
            </c:dLbl>
            <c:dLbl>
              <c:idx val="3"/>
              <c:layout>
                <c:manualLayout>
                  <c:x val="0"/>
                  <c:y val="-3.1168831168831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3B-46E4-933F-A6523D7E7876}"/>
                </c:ext>
              </c:extLst>
            </c:dLbl>
            <c:dLbl>
              <c:idx val="4"/>
              <c:layout>
                <c:manualLayout>
                  <c:x val="-3.8759689922481331E-3"/>
                  <c:y val="-3.4632034632034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3B-46E4-933F-A6523D7E78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0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  <c:pt idx="12">
                        <c:v>43101</c:v>
                      </c:pt>
                      <c:pt idx="13">
                        <c:v>43132</c:v>
                      </c:pt>
                      <c:pt idx="14">
                        <c:v>43160</c:v>
                      </c:pt>
                      <c:pt idx="15">
                        <c:v>43191</c:v>
                      </c:pt>
                      <c:pt idx="16">
                        <c:v>43221</c:v>
                      </c:pt>
                      <c:pt idx="17">
                        <c:v>43252</c:v>
                      </c:pt>
                      <c:pt idx="18">
                        <c:v>43282</c:v>
                      </c:pt>
                      <c:pt idx="19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_-* #\ ##0\ _€_-;\-* #\ ##0\ _€_-;_-* &quot;-&quot;??\ _€_-;_-@_-">
                  <c:v>999.58</c:v>
                </c:pt>
                <c:pt idx="1" formatCode="_-* #\ ##0\ _€_-;\-* #\ ##0\ _€_-;_-* &quot;-&quot;??\ _€_-;_-@_-">
                  <c:v>422.34191000000004</c:v>
                </c:pt>
                <c:pt idx="2" formatCode="_-* #\ ##0\ _€_-;\-* #\ ##0\ _€_-;_-* &quot;-&quot;??\ _€_-;_-@_-">
                  <c:v>1093.4580000000001</c:v>
                </c:pt>
                <c:pt idx="3" formatCode="_-* #\ ##0\ _€_-;\-* #\ ##0\ _€_-;_-* &quot;-&quot;??\ _€_-;_-@_-">
                  <c:v>1327.5140000000001</c:v>
                </c:pt>
                <c:pt idx="4" formatCode="_-* #\ ##0\ _€_-;\-* #\ ##0\ _€_-;_-* &quot;-&quot;??\ _€_-;_-@_-">
                  <c:v>1239.2010000000002</c:v>
                </c:pt>
                <c:pt idx="5" formatCode="_-* #\ ##0\ _€_-;\-* #\ ##0\ _€_-;_-* &quot;-&quot;??\ _€_-;_-@_-">
                  <c:v>1284.0709999999999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03B-46E4-933F-A6523D7E7876}"/>
            </c:ext>
          </c:extLst>
        </c:ser>
        <c:ser>
          <c:idx val="2"/>
          <c:order val="2"/>
          <c:tx>
            <c:v>MTN</c:v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63500" h="25400"/>
              </a:sp3d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0"/>
                      <c:pt idx="0">
                        <c:v>42736</c:v>
                      </c:pt>
                      <c:pt idx="1">
                        <c:v>42767</c:v>
                      </c:pt>
                      <c:pt idx="2">
                        <c:v>42795</c:v>
                      </c:pt>
                      <c:pt idx="3">
                        <c:v>42826</c:v>
                      </c:pt>
                      <c:pt idx="4">
                        <c:v>42856</c:v>
                      </c:pt>
                      <c:pt idx="5">
                        <c:v>42887</c:v>
                      </c:pt>
                      <c:pt idx="6">
                        <c:v>42917</c:v>
                      </c:pt>
                      <c:pt idx="7">
                        <c:v>42948</c:v>
                      </c:pt>
                      <c:pt idx="8">
                        <c:v>42979</c:v>
                      </c:pt>
                      <c:pt idx="9">
                        <c:v>43009</c:v>
                      </c:pt>
                      <c:pt idx="10">
                        <c:v>43040</c:v>
                      </c:pt>
                      <c:pt idx="11">
                        <c:v>43070</c:v>
                      </c:pt>
                      <c:pt idx="12">
                        <c:v>43101</c:v>
                      </c:pt>
                      <c:pt idx="13">
                        <c:v>43132</c:v>
                      </c:pt>
                      <c:pt idx="14">
                        <c:v>43160</c:v>
                      </c:pt>
                      <c:pt idx="15">
                        <c:v>43191</c:v>
                      </c:pt>
                      <c:pt idx="16">
                        <c:v>43221</c:v>
                      </c:pt>
                      <c:pt idx="17">
                        <c:v>43252</c:v>
                      </c:pt>
                      <c:pt idx="18">
                        <c:v>43282</c:v>
                      </c:pt>
                      <c:pt idx="19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6"/>
                <c:pt idx="0" formatCode="_-* #\ ##0\ _€_-;\-* #\ ##0\ _€_-;_-* &quot;-&quot;??\ _€_-;_-@_-">
                  <c:v>7254.0680000000011</c:v>
                </c:pt>
                <c:pt idx="1" formatCode="_-* #\ ##0\ _€_-;\-* #\ ##0\ _€_-;_-* &quot;-&quot;??\ _€_-;_-@_-">
                  <c:v>8979.0190000000002</c:v>
                </c:pt>
                <c:pt idx="2" formatCode="_-* #\ ##0\ _€_-;\-* #\ ##0\ _€_-;_-* &quot;-&quot;??\ _€_-;_-@_-">
                  <c:v>10411.776</c:v>
                </c:pt>
                <c:pt idx="3" formatCode="_-* #\ ##0\ _€_-;\-* #\ ##0\ _€_-;_-* &quot;-&quot;??\ _€_-;_-@_-">
                  <c:v>14840.879000000001</c:v>
                </c:pt>
                <c:pt idx="4" formatCode="_-* #\ ##0\ _€_-;\-* #\ ##0\ _€_-;_-* &quot;-&quot;??\ _€_-;_-@_-">
                  <c:v>16297.235000000001</c:v>
                </c:pt>
                <c:pt idx="5" formatCode="_-* #\ ##0\ _€_-;\-* #\ ##0\ _€_-;_-* &quot;-&quot;??\ _€_-;_-@_-">
                  <c:v>17354.903000000002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03B-46E4-933F-A6523D7E7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607936"/>
        <c:axId val="1845613344"/>
      </c:lineChart>
      <c:dateAx>
        <c:axId val="1845607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13344"/>
        <c:crosses val="autoZero"/>
        <c:auto val="1"/>
        <c:lblOffset val="100"/>
        <c:baseTimeUnit val="months"/>
      </c:dateAx>
      <c:valAx>
        <c:axId val="1845613344"/>
        <c:scaling>
          <c:orientation val="minMax"/>
        </c:scaling>
        <c:delete val="0"/>
        <c:axPos val="l"/>
        <c:numFmt formatCode="_-* #\ ##0\ _€_-;\-* #\ ##0\ _€_-;_-* &quot;-&quot;??\ _€_-;_-@_-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0793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/>
              <a:t>Volume des transactions par type de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9"/>
          <c:order val="9"/>
          <c:tx>
            <c:v>Volume Dépôt d'Argent (Cash In) (000)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1"/>
                      <c:pt idx="1">
                        <c:v>42736</c:v>
                      </c:pt>
                      <c:pt idx="2">
                        <c:v>42767</c:v>
                      </c:pt>
                      <c:pt idx="3">
                        <c:v>42795</c:v>
                      </c:pt>
                      <c:pt idx="4">
                        <c:v>42826</c:v>
                      </c:pt>
                      <c:pt idx="5">
                        <c:v>42856</c:v>
                      </c:pt>
                      <c:pt idx="6">
                        <c:v>42887</c:v>
                      </c:pt>
                      <c:pt idx="7">
                        <c:v>42917</c:v>
                      </c:pt>
                      <c:pt idx="8">
                        <c:v>42948</c:v>
                      </c:pt>
                      <c:pt idx="9">
                        <c:v>42979</c:v>
                      </c:pt>
                      <c:pt idx="10">
                        <c:v>43009</c:v>
                      </c:pt>
                      <c:pt idx="11">
                        <c:v>43040</c:v>
                      </c:pt>
                      <c:pt idx="12">
                        <c:v>43070</c:v>
                      </c:pt>
                      <c:pt idx="13">
                        <c:v>43101</c:v>
                      </c:pt>
                      <c:pt idx="14">
                        <c:v>43132</c:v>
                      </c:pt>
                      <c:pt idx="15">
                        <c:v>43160</c:v>
                      </c:pt>
                      <c:pt idx="16">
                        <c:v>43191</c:v>
                      </c:pt>
                      <c:pt idx="17">
                        <c:v>43221</c:v>
                      </c:pt>
                      <c:pt idx="18">
                        <c:v>43252</c:v>
                      </c:pt>
                      <c:pt idx="19">
                        <c:v>43282</c:v>
                      </c:pt>
                      <c:pt idx="20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 formatCode="_-* #\ ##0\ _€_-;\-* #\ ##0\ _€_-;_-* &quot;-&quot;??\ _€_-;_-@_-">
                        <c:v>1279.9090000000001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5"/>
                <c:pt idx="0" formatCode="_-* #\ ##0\ _€_-;\-* #\ ##0\ _€_-;_-* &quot;-&quot;??\ _€_-;_-@_-">
                  <c:v>1573.43</c:v>
                </c:pt>
                <c:pt idx="1" formatCode="_-* #\ ##0\ _€_-;\-* #\ ##0\ _€_-;_-* &quot;-&quot;??\ _€_-;_-@_-">
                  <c:v>1801.4730000000002</c:v>
                </c:pt>
                <c:pt idx="2" formatCode="_-* #\ ##0\ _€_-;\-* #\ ##0\ _€_-;_-* &quot;-&quot;??\ _€_-;_-@_-">
                  <c:v>2544.5970000000002</c:v>
                </c:pt>
                <c:pt idx="3" formatCode="_-* #\ ##0\ _€_-;\-* #\ ##0\ _€_-;_-* &quot;-&quot;??\ _€_-;_-@_-">
                  <c:v>2591.8229999999999</c:v>
                </c:pt>
                <c:pt idx="4" formatCode="_-* #\ ##0\ _€_-;\-* #\ ##0\ _€_-;_-* &quot;-&quot;??\ _€_-;_-@_-">
                  <c:v>2933.33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9E-409B-A95A-C0A71514747F}"/>
            </c:ext>
          </c:extLst>
        </c:ser>
        <c:ser>
          <c:idx val="18"/>
          <c:order val="18"/>
          <c:tx>
            <c:v>Volume Retrait D'Argent (Cash Out) (000)</c:v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1"/>
                      <c:pt idx="1">
                        <c:v>42736</c:v>
                      </c:pt>
                      <c:pt idx="2">
                        <c:v>42767</c:v>
                      </c:pt>
                      <c:pt idx="3">
                        <c:v>42795</c:v>
                      </c:pt>
                      <c:pt idx="4">
                        <c:v>42826</c:v>
                      </c:pt>
                      <c:pt idx="5">
                        <c:v>42856</c:v>
                      </c:pt>
                      <c:pt idx="6">
                        <c:v>42887</c:v>
                      </c:pt>
                      <c:pt idx="7">
                        <c:v>42917</c:v>
                      </c:pt>
                      <c:pt idx="8">
                        <c:v>42948</c:v>
                      </c:pt>
                      <c:pt idx="9">
                        <c:v>42979</c:v>
                      </c:pt>
                      <c:pt idx="10">
                        <c:v>43009</c:v>
                      </c:pt>
                      <c:pt idx="11">
                        <c:v>43040</c:v>
                      </c:pt>
                      <c:pt idx="12">
                        <c:v>43070</c:v>
                      </c:pt>
                      <c:pt idx="13">
                        <c:v>43101</c:v>
                      </c:pt>
                      <c:pt idx="14">
                        <c:v>43132</c:v>
                      </c:pt>
                      <c:pt idx="15">
                        <c:v>43160</c:v>
                      </c:pt>
                      <c:pt idx="16">
                        <c:v>43191</c:v>
                      </c:pt>
                      <c:pt idx="17">
                        <c:v>43221</c:v>
                      </c:pt>
                      <c:pt idx="18">
                        <c:v>43252</c:v>
                      </c:pt>
                      <c:pt idx="19">
                        <c:v>43282</c:v>
                      </c:pt>
                      <c:pt idx="20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 formatCode="_-* #\ ##0\ _€_-;\-* #\ ##0\ _€_-;_-* &quot;-&quot;??\ _€_-;_-@_-">
                        <c:v>891.1049999999999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5"/>
                <c:pt idx="0" formatCode="_-* #\ ##0\ _€_-;\-* #\ ##0\ _€_-;_-* &quot;-&quot;??\ _€_-;_-@_-">
                  <c:v>1190.7600000000002</c:v>
                </c:pt>
                <c:pt idx="1" formatCode="_-* #\ ##0\ _€_-;\-* #\ ##0\ _€_-;_-* &quot;-&quot;??\ _€_-;_-@_-">
                  <c:v>1473.068</c:v>
                </c:pt>
                <c:pt idx="2" formatCode="_-* #\ ##0\ _€_-;\-* #\ ##0\ _€_-;_-* &quot;-&quot;??\ _€_-;_-@_-">
                  <c:v>2150.4760000000001</c:v>
                </c:pt>
                <c:pt idx="3" formatCode="_-* #\ ##0\ _€_-;\-* #\ ##0\ _€_-;_-* &quot;-&quot;??\ _€_-;_-@_-">
                  <c:v>2464.058</c:v>
                </c:pt>
                <c:pt idx="4" formatCode="_-* #\ ##0\ _€_-;\-* #\ ##0\ _€_-;_-* &quot;-&quot;??\ _€_-;_-@_-">
                  <c:v>2779.8989999999999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9E-409B-A95A-C0A71514747F}"/>
            </c:ext>
          </c:extLst>
        </c:ser>
        <c:ser>
          <c:idx val="26"/>
          <c:order val="26"/>
          <c:tx>
            <c:v>Volume Envoi d'Argent (000)</c:v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 w="9525">
                <a:solidFill>
                  <a:schemeClr val="accent3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1"/>
                      <c:pt idx="1">
                        <c:v>42736</c:v>
                      </c:pt>
                      <c:pt idx="2">
                        <c:v>42767</c:v>
                      </c:pt>
                      <c:pt idx="3">
                        <c:v>42795</c:v>
                      </c:pt>
                      <c:pt idx="4">
                        <c:v>42826</c:v>
                      </c:pt>
                      <c:pt idx="5">
                        <c:v>42856</c:v>
                      </c:pt>
                      <c:pt idx="6">
                        <c:v>42887</c:v>
                      </c:pt>
                      <c:pt idx="7">
                        <c:v>42917</c:v>
                      </c:pt>
                      <c:pt idx="8">
                        <c:v>42948</c:v>
                      </c:pt>
                      <c:pt idx="9">
                        <c:v>42979</c:v>
                      </c:pt>
                      <c:pt idx="10">
                        <c:v>43009</c:v>
                      </c:pt>
                      <c:pt idx="11">
                        <c:v>43040</c:v>
                      </c:pt>
                      <c:pt idx="12">
                        <c:v>43070</c:v>
                      </c:pt>
                      <c:pt idx="13">
                        <c:v>43101</c:v>
                      </c:pt>
                      <c:pt idx="14">
                        <c:v>43132</c:v>
                      </c:pt>
                      <c:pt idx="15">
                        <c:v>43160</c:v>
                      </c:pt>
                      <c:pt idx="16">
                        <c:v>43191</c:v>
                      </c:pt>
                      <c:pt idx="17">
                        <c:v>43221</c:v>
                      </c:pt>
                      <c:pt idx="18">
                        <c:v>43252</c:v>
                      </c:pt>
                      <c:pt idx="19">
                        <c:v>43282</c:v>
                      </c:pt>
                      <c:pt idx="20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_(* #,##0.00_);_(* \(#,##0.00\);_(* "-"??_);_(@_)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 formatCode="_-* #\ ##0\ _€_-;\-* #\ ##0\ _€_-;_-* &quot;-&quot;??\ _€_-;_-@_-">
                        <c:v>363.46100000000001</c:v>
                      </c:pt>
                    </c:numCache>
                  </c16:filteredLitCache>
                </c:ext>
              </c:extLst>
              <c:f/>
              <c:numCache>
                <c:formatCode>_(* #,##0.00_);_(* \(#,##0.00\);_(* "-"??_);_(@_)</c:formatCode>
                <c:ptCount val="5"/>
                <c:pt idx="0" formatCode="_-* #\ ##0\ _€_-;\-* #\ ##0\ _€_-;_-* &quot;-&quot;??\ _€_-;_-@_-">
                  <c:v>457.78299999999996</c:v>
                </c:pt>
                <c:pt idx="1" formatCode="_-* #\ ##0\ _€_-;\-* #\ ##0\ _€_-;_-* &quot;-&quot;??\ _€_-;_-@_-">
                  <c:v>543.17200000000003</c:v>
                </c:pt>
                <c:pt idx="2" formatCode="_-* #\ ##0\ _€_-;\-* #\ ##0\ _€_-;_-* &quot;-&quot;??\ _€_-;_-@_-">
                  <c:v>867.34300000000007</c:v>
                </c:pt>
                <c:pt idx="3" formatCode="_-* #\ ##0\ _€_-;\-* #\ ##0\ _€_-;_-* &quot;-&quot;??\ _€_-;_-@_-">
                  <c:v>935.74699999999996</c:v>
                </c:pt>
                <c:pt idx="4" formatCode="_-* #\ ##0\ _€_-;\-* #\ ##0\ _€_-;_-* &quot;-&quot;??\ _€_-;_-@_-">
                  <c:v>1106.1969999999999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9E-409B-A95A-C0A71514747F}"/>
            </c:ext>
          </c:extLst>
        </c:ser>
        <c:ser>
          <c:idx val="34"/>
          <c:order val="34"/>
          <c:tx>
            <c:v>Volume Transfert Banque vers Mobile Money (000)</c:v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50000"/>
                </a:schemeClr>
              </a:solidFill>
              <a:ln w="9525">
                <a:solidFill>
                  <a:schemeClr val="accent5">
                    <a:lumMod val="50000"/>
                  </a:schemeClr>
                </a:solidFill>
              </a:ln>
              <a:effectLst/>
            </c:spPr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1"/>
                      <c:pt idx="1">
                        <c:v>42736</c:v>
                      </c:pt>
                      <c:pt idx="2">
                        <c:v>42767</c:v>
                      </c:pt>
                      <c:pt idx="3">
                        <c:v>42795</c:v>
                      </c:pt>
                      <c:pt idx="4">
                        <c:v>42826</c:v>
                      </c:pt>
                      <c:pt idx="5">
                        <c:v>42856</c:v>
                      </c:pt>
                      <c:pt idx="6">
                        <c:v>42887</c:v>
                      </c:pt>
                      <c:pt idx="7">
                        <c:v>42917</c:v>
                      </c:pt>
                      <c:pt idx="8">
                        <c:v>42948</c:v>
                      </c:pt>
                      <c:pt idx="9">
                        <c:v>42979</c:v>
                      </c:pt>
                      <c:pt idx="10">
                        <c:v>43009</c:v>
                      </c:pt>
                      <c:pt idx="11">
                        <c:v>43040</c:v>
                      </c:pt>
                      <c:pt idx="12">
                        <c:v>43070</c:v>
                      </c:pt>
                      <c:pt idx="13">
                        <c:v>43101</c:v>
                      </c:pt>
                      <c:pt idx="14">
                        <c:v>43132</c:v>
                      </c:pt>
                      <c:pt idx="15">
                        <c:v>43160</c:v>
                      </c:pt>
                      <c:pt idx="16">
                        <c:v>43191</c:v>
                      </c:pt>
                      <c:pt idx="17">
                        <c:v>43221</c:v>
                      </c:pt>
                      <c:pt idx="18">
                        <c:v>43252</c:v>
                      </c:pt>
                      <c:pt idx="19">
                        <c:v>43282</c:v>
                      </c:pt>
                      <c:pt idx="20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_-* #\ ##0\ _€_-;\-* #\ ##0\ _€_-;_-* "-"??\ _€_-;_-@_-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2.9000000000000001E-2</c:v>
                      </c:pt>
                    </c:numCache>
                  </c16:filteredLitCache>
                </c:ext>
              </c:extLst>
              <c:f/>
              <c:numCache>
                <c:formatCode>_-* #\ ##0\ _€_-;\-* #\ ##0\ _€_-;_-* "-"??\ _€_-;_-@_-</c:formatCode>
                <c:ptCount val="5"/>
                <c:pt idx="0">
                  <c:v>3.2000000000000001E-2</c:v>
                </c:pt>
                <c:pt idx="1">
                  <c:v>2.3E-2</c:v>
                </c:pt>
                <c:pt idx="2">
                  <c:v>3.7999999999999999E-2</c:v>
                </c:pt>
                <c:pt idx="3">
                  <c:v>1.4999999999999999E-2</c:v>
                </c:pt>
                <c:pt idx="4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9E-409B-A95A-C0A71514747F}"/>
            </c:ext>
          </c:extLst>
        </c:ser>
        <c:ser>
          <c:idx val="42"/>
          <c:order val="42"/>
          <c:tx>
            <c:v>Transfert  Mobile Money vers Banque (000)</c:v>
          </c:tx>
          <c:spPr>
            <a:ln w="28575" cap="rnd">
              <a:solidFill>
                <a:schemeClr val="accent1">
                  <a:lumMod val="7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70000"/>
                </a:schemeClr>
              </a:solidFill>
              <a:ln w="9525">
                <a:solidFill>
                  <a:schemeClr val="accent1">
                    <a:lumMod val="70000"/>
                  </a:schemeClr>
                </a:solidFill>
              </a:ln>
              <a:effectLst/>
            </c:spPr>
          </c:marker>
          <c:cat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[$-40C]mmm\-yy;@</c:formatCode>
                      <c:ptCount val="21"/>
                      <c:pt idx="1">
                        <c:v>42736</c:v>
                      </c:pt>
                      <c:pt idx="2">
                        <c:v>42767</c:v>
                      </c:pt>
                      <c:pt idx="3">
                        <c:v>42795</c:v>
                      </c:pt>
                      <c:pt idx="4">
                        <c:v>42826</c:v>
                      </c:pt>
                      <c:pt idx="5">
                        <c:v>42856</c:v>
                      </c:pt>
                      <c:pt idx="6">
                        <c:v>42887</c:v>
                      </c:pt>
                      <c:pt idx="7">
                        <c:v>42917</c:v>
                      </c:pt>
                      <c:pt idx="8">
                        <c:v>42948</c:v>
                      </c:pt>
                      <c:pt idx="9">
                        <c:v>42979</c:v>
                      </c:pt>
                      <c:pt idx="10">
                        <c:v>43009</c:v>
                      </c:pt>
                      <c:pt idx="11">
                        <c:v>43040</c:v>
                      </c:pt>
                      <c:pt idx="12">
                        <c:v>43070</c:v>
                      </c:pt>
                      <c:pt idx="13">
                        <c:v>43101</c:v>
                      </c:pt>
                      <c:pt idx="14">
                        <c:v>43132</c:v>
                      </c:pt>
                      <c:pt idx="15">
                        <c:v>43160</c:v>
                      </c:pt>
                      <c:pt idx="16">
                        <c:v>43191</c:v>
                      </c:pt>
                      <c:pt idx="17">
                        <c:v>43221</c:v>
                      </c:pt>
                      <c:pt idx="18">
                        <c:v>43252</c:v>
                      </c:pt>
                      <c:pt idx="19">
                        <c:v>43282</c:v>
                      </c:pt>
                      <c:pt idx="20">
                        <c:v>43313</c:v>
                      </c:pt>
                    </c:numCache>
                  </c16:filteredLitCache>
                </c:ext>
              </c:extLst>
              <c:f/>
              <c:numCache>
                <c:formatCode>[$-40C]mmm\-yy;@</c:formatCode>
                <c:ptCount val="6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</c:numCache>
            </c:numRef>
          </c:cat>
          <c:val>
            <c:numRef>
              <c:extLst>
                <c:ext xmlns:c16="http://schemas.microsoft.com/office/drawing/2014/chart" uri="{F5D05F6E-A05E-4728-AFD3-386EB277150F}">
                  <c16:filteredLitCache>
                    <c:numCache>
                      <c:formatCode>_-* #\ ##0\ _€_-;\-* #\ ##0\ _€_-;_-* "-"??\ _€_-;_-@_-</c:formatCode>
                      <c:ptCount val="2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0.59699999999999998</c:v>
                      </c:pt>
                    </c:numCache>
                  </c16:filteredLitCache>
                </c:ext>
              </c:extLst>
              <c:f/>
              <c:numCache>
                <c:formatCode>_-* #\ ##0\ _€_-;\-* #\ ##0\ _€_-;_-* "-"??\ _€_-;_-@_-</c:formatCode>
                <c:ptCount val="5"/>
                <c:pt idx="0">
                  <c:v>1.351</c:v>
                </c:pt>
                <c:pt idx="1">
                  <c:v>1.7290000000000001</c:v>
                </c:pt>
                <c:pt idx="2">
                  <c:v>0.69199999999999995</c:v>
                </c:pt>
                <c:pt idx="3">
                  <c:v>0.88</c:v>
                </c:pt>
                <c:pt idx="4">
                  <c:v>0.126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9E-409B-A95A-C0A715147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600448"/>
        <c:axId val="184560627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'[Tableau de bord Mobile Money Opérateurs_V2.xlsx]Marché par opérateur'!$B$3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0">
                              <c:v>42736</c:v>
                            </c:pt>
                            <c:pt idx="1">
                              <c:v>42767</c:v>
                            </c:pt>
                            <c:pt idx="2">
                              <c:v>42795</c:v>
                            </c:pt>
                            <c:pt idx="3">
                              <c:v>42826</c:v>
                            </c:pt>
                            <c:pt idx="4">
                              <c:v>42856</c:v>
                            </c:pt>
                            <c:pt idx="5">
                              <c:v>42887</c:v>
                            </c:pt>
                            <c:pt idx="6">
                              <c:v>42917</c:v>
                            </c:pt>
                            <c:pt idx="7">
                              <c:v>42948</c:v>
                            </c:pt>
                            <c:pt idx="8">
                              <c:v>42979</c:v>
                            </c:pt>
                            <c:pt idx="9">
                              <c:v>43009</c:v>
                            </c:pt>
                            <c:pt idx="10">
                              <c:v>43040</c:v>
                            </c:pt>
                            <c:pt idx="11">
                              <c:v>43070</c:v>
                            </c:pt>
                            <c:pt idx="12">
                              <c:v>43101</c:v>
                            </c:pt>
                            <c:pt idx="13">
                              <c:v>43132</c:v>
                            </c:pt>
                            <c:pt idx="14">
                              <c:v>43160</c:v>
                            </c:pt>
                            <c:pt idx="15">
                              <c:v>43191</c:v>
                            </c:pt>
                            <c:pt idx="16">
                              <c:v>43221</c:v>
                            </c:pt>
                            <c:pt idx="17">
                              <c:v>43252</c:v>
                            </c:pt>
                            <c:pt idx="18">
                              <c:v>43282</c:v>
                            </c:pt>
                            <c:pt idx="19">
                              <c:v>43313</c:v>
                            </c:pt>
                            <c:pt idx="20">
                              <c:v>43344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5"/>
                      <c:pt idx="0">
                        <c:v>43374</c:v>
                      </c:pt>
                      <c:pt idx="1">
                        <c:v>43405</c:v>
                      </c:pt>
                      <c:pt idx="2">
                        <c:v>43435</c:v>
                      </c:pt>
                      <c:pt idx="3">
                        <c:v>43466</c:v>
                      </c:pt>
                      <c:pt idx="4">
                        <c:v>43497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A09E-409B-A95A-C0A71514747F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v>Volume Total des Transactions (000)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_-* #\ ##0\ _€_-;\-* #\ ##0\ _€_-;_-* "-"??\ _€_-;_-@_-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>
                              <c:v>8253.648000000001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_-* #\ ##0\ _€_-;\-* #\ ##0\ _€_-;_-* "-"??\ _€_-;_-@_-</c:formatCode>
                      <c:ptCount val="5"/>
                      <c:pt idx="0">
                        <c:v>9401.3609099999994</c:v>
                      </c:pt>
                      <c:pt idx="1">
                        <c:v>11505.234</c:v>
                      </c:pt>
                      <c:pt idx="2">
                        <c:v>16168.393</c:v>
                      </c:pt>
                      <c:pt idx="3">
                        <c:v>17536.436000000002</c:v>
                      </c:pt>
                      <c:pt idx="4">
                        <c:v>18638.974000000002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09E-409B-A95A-C0A71514747F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AITEL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_-* #\ ##0\ _€_-;\-* #\ ##0\ _€_-;_-* &quot;-&quot;??\ _€_-;_-@_-">
                              <c:v>999.58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_-* #\ ##0\ _€_-;\-* #\ ##0\ _€_-;_-* &quot;-&quot;??\ _€_-;_-@_-">
                        <c:v>422.34191000000004</c:v>
                      </c:pt>
                      <c:pt idx="1" formatCode="_-* #\ ##0\ _€_-;\-* #\ ##0\ _€_-;_-* &quot;-&quot;??\ _€_-;_-@_-">
                        <c:v>1093.4580000000001</c:v>
                      </c:pt>
                      <c:pt idx="2" formatCode="_-* #\ ##0\ _€_-;\-* #\ ##0\ _€_-;_-* &quot;-&quot;??\ _€_-;_-@_-">
                        <c:v>1327.5140000000001</c:v>
                      </c:pt>
                      <c:pt idx="3" formatCode="_-* #\ ##0\ _€_-;\-* #\ ##0\ _€_-;_-* &quot;-&quot;??\ _€_-;_-@_-">
                        <c:v>1239.2010000000002</c:v>
                      </c:pt>
                      <c:pt idx="4" formatCode="_-* #\ ##0\ _€_-;\-* #\ ##0\ _€_-;_-* &quot;-&quot;??\ _€_-;_-@_-">
                        <c:v>1284.0709999999999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09E-409B-A95A-C0A71514747F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MTN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_-* #\ ##0\ _€_-;\-* #\ ##0\ _€_-;_-* &quot;-&quot;??\ _€_-;_-@_-">
                              <c:v>7254.0680000000011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_-* #\ ##0\ _€_-;\-* #\ ##0\ _€_-;_-* &quot;-&quot;??\ _€_-;_-@_-">
                        <c:v>8979.0190000000002</c:v>
                      </c:pt>
                      <c:pt idx="1" formatCode="_-* #\ ##0\ _€_-;\-* #\ ##0\ _€_-;_-* &quot;-&quot;??\ _€_-;_-@_-">
                        <c:v>10411.776</c:v>
                      </c:pt>
                      <c:pt idx="2" formatCode="_-* #\ ##0\ _€_-;\-* #\ ##0\ _€_-;_-* &quot;-&quot;??\ _€_-;_-@_-">
                        <c:v>14840.879000000001</c:v>
                      </c:pt>
                      <c:pt idx="3" formatCode="_-* #\ ##0\ _€_-;\-* #\ ##0\ _€_-;_-* &quot;-&quot;??\ _€_-;_-@_-">
                        <c:v>16297.235000000001</c:v>
                      </c:pt>
                      <c:pt idx="4" formatCode="_-* #\ ##0\ _€_-;\-* #\ ##0\ _€_-;_-* &quot;-&quot;??\ _€_-;_-@_-">
                        <c:v>17354.903000000002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09E-409B-A95A-C0A71514747F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opérateur'!$B$24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09E-409B-A95A-C0A71514747F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v>Parts de Marché Vol. Total transactions (%)</c:v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09E-409B-A95A-C0A71514747F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AIRTTEL</c:v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0%">
                              <c:v>0.12110766051568954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0%">
                        <c:v>4.4923486508295328E-2</c:v>
                      </c:pt>
                      <c:pt idx="1" formatCode="0%">
                        <c:v>9.5040048729126247E-2</c:v>
                      </c:pt>
                      <c:pt idx="2" formatCode="0%">
                        <c:v>8.2105500528098257E-2</c:v>
                      </c:pt>
                      <c:pt idx="3" formatCode="0%">
                        <c:v>7.0664358481962938E-2</c:v>
                      </c:pt>
                      <c:pt idx="4" formatCode="0%">
                        <c:v>6.8891721185940807E-2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09E-409B-A95A-C0A71514747F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MTN</c:v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60000"/>
                      </a:schemeClr>
                    </a:solidFill>
                    <a:ln w="9525">
                      <a:solidFill>
                        <a:schemeClr val="accent2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0%">
                              <c:v>0.87889233948431045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0%">
                        <c:v>0.95507651349170475</c:v>
                      </c:pt>
                      <c:pt idx="1" formatCode="0%">
                        <c:v>0.9049599512708737</c:v>
                      </c:pt>
                      <c:pt idx="2" formatCode="0%">
                        <c:v>0.91789449947190183</c:v>
                      </c:pt>
                      <c:pt idx="3" formatCode="0%">
                        <c:v>0.92933564151803705</c:v>
                      </c:pt>
                      <c:pt idx="4" formatCode="0%">
                        <c:v>0.93110827881405922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09E-409B-A95A-C0A71514747F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opérateur'!$B$28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60000"/>
                      </a:schemeClr>
                    </a:solidFill>
                    <a:ln w="9525">
                      <a:solidFill>
                        <a:schemeClr val="accent3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09E-409B-A95A-C0A71514747F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v>AIRTTEL</c:v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</a:schemeClr>
                    </a:solidFill>
                    <a:ln w="9525">
                      <a:solidFill>
                        <a:schemeClr val="accent5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_-* #\ ##0\ _€_-;\-* #\ ##0\ _€_-;_-* &quot;-&quot;??\ _€_-;_-@_-">
                              <c:v>173.875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_-* #\ ##0\ _€_-;\-* #\ ##0\ _€_-;_-* &quot;-&quot;??\ _€_-;_-@_-">
                        <c:v>194.71</c:v>
                      </c:pt>
                      <c:pt idx="1" formatCode="_-* #\ ##0\ _€_-;\-* #\ ##0\ _€_-;_-* &quot;-&quot;??\ _€_-;_-@_-">
                        <c:v>198.9</c:v>
                      </c:pt>
                      <c:pt idx="2" formatCode="_-* #\ ##0\ _€_-;\-* #\ ##0\ _€_-;_-* &quot;-&quot;??\ _€_-;_-@_-">
                        <c:v>251</c:v>
                      </c:pt>
                      <c:pt idx="3" formatCode="_-* #\ ##0\ _€_-;\-* #\ ##0\ _€_-;_-* &quot;-&quot;??\ _€_-;_-@_-">
                        <c:v>235.13399999999999</c:v>
                      </c:pt>
                      <c:pt idx="4" formatCode="_-* #\ ##0\ _€_-;\-* #\ ##0\ _€_-;_-* &quot;-&quot;??\ _€_-;_-@_-">
                        <c:v>274.29399999999998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09E-409B-A95A-C0A71514747F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v>MTN</c:v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</a:schemeClr>
                    </a:solidFill>
                    <a:ln w="9525">
                      <a:solidFill>
                        <a:schemeClr val="accent6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_-* #\ ##0\ _€_-;\-* #\ ##0\ _€_-;_-* &quot;-&quot;??\ _€_-;_-@_-">
                              <c:v>1106.0340000000001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_-* #\ ##0\ _€_-;\-* #\ ##0\ _€_-;_-* &quot;-&quot;??\ _€_-;_-@_-">
                        <c:v>1378.72</c:v>
                      </c:pt>
                      <c:pt idx="1" formatCode="_-* #\ ##0\ _€_-;\-* #\ ##0\ _€_-;_-* &quot;-&quot;??\ _€_-;_-@_-">
                        <c:v>1602.5730000000001</c:v>
                      </c:pt>
                      <c:pt idx="2" formatCode="_-* #\ ##0\ _€_-;\-* #\ ##0\ _€_-;_-* &quot;-&quot;??\ _€_-;_-@_-">
                        <c:v>2293.5970000000002</c:v>
                      </c:pt>
                      <c:pt idx="3" formatCode="_-* #\ ##0\ _€_-;\-* #\ ##0\ _€_-;_-* &quot;-&quot;??\ _€_-;_-@_-">
                        <c:v>2356.6889999999999</c:v>
                      </c:pt>
                      <c:pt idx="4" formatCode="_-* #\ ##0\ _€_-;\-* #\ ##0\ _€_-;_-* &quot;-&quot;??\ _€_-;_-@_-">
                        <c:v>2659.0360000000001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09E-409B-A95A-C0A71514747F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opérateur'!$B$32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09E-409B-A95A-C0A71514747F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v>Parts de Marché Vol. Dépôt d'Argent (%)</c:v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A09E-409B-A95A-C0A71514747F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v>AIRTTEL</c:v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3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0%">
                              <c:v>0.13584950180051861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0%">
                        <c:v>0.12374875272493852</c:v>
                      </c:pt>
                      <c:pt idx="1" formatCode="0%">
                        <c:v>0.11040964810463437</c:v>
                      </c:pt>
                      <c:pt idx="2" formatCode="0%">
                        <c:v>9.8640374094601219E-2</c:v>
                      </c:pt>
                      <c:pt idx="3" formatCode="0%">
                        <c:v>9.0721472878356274E-2</c:v>
                      </c:pt>
                      <c:pt idx="4" formatCode="0%">
                        <c:v>9.3509424442527772E-2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A09E-409B-A95A-C0A71514747F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v>MTN</c:v>
                </c:tx>
                <c:spPr>
                  <a:ln w="28575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4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0%">
                              <c:v>0.86415049819948142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0%">
                        <c:v>0.87625124727506143</c:v>
                      </c:pt>
                      <c:pt idx="1" formatCode="0%">
                        <c:v>0.88959035189536562</c:v>
                      </c:pt>
                      <c:pt idx="2" formatCode="0%">
                        <c:v>0.90135962590539875</c:v>
                      </c:pt>
                      <c:pt idx="3" formatCode="0%">
                        <c:v>0.9092785271216437</c:v>
                      </c:pt>
                      <c:pt idx="4" formatCode="0%">
                        <c:v>0.90649057555747226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A09E-409B-A95A-C0A71514747F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opérateur'!$B$36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5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A09E-409B-A95A-C0A71514747F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opérateur'!$B$37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FFC000"/>
                    </a:solidFill>
                    <a:ln w="9525">
                      <a:solidFill>
                        <a:srgbClr val="FFC000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A09E-409B-A95A-C0A71514747F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v>AIRTTEL</c:v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</a:schemeClr>
                    </a:solidFill>
                    <a:ln w="9525">
                      <a:solidFill>
                        <a:schemeClr val="accent2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_-* #\ ##0\ _€_-;\-* #\ ##0\ _€_-;_-* &quot;-&quot;??\ _€_-;_-@_-">
                              <c:v>78.453999999999994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_-* #\ ##0\ _€_-;\-* #\ ##0\ _€_-;_-* &quot;-&quot;??\ _€_-;_-@_-">
                        <c:v>90.13</c:v>
                      </c:pt>
                      <c:pt idx="1" formatCode="_-* #\ ##0\ _€_-;\-* #\ ##0\ _€_-;_-* &quot;-&quot;??\ _€_-;_-@_-">
                        <c:v>93.731999999999999</c:v>
                      </c:pt>
                      <c:pt idx="2" formatCode="_-* #\ ##0\ _€_-;\-* #\ ##0\ _€_-;_-* &quot;-&quot;??\ _€_-;_-@_-">
                        <c:v>122.03700000000001</c:v>
                      </c:pt>
                      <c:pt idx="3" formatCode="_-* #\ ##0\ _€_-;\-* #\ ##0\ _€_-;_-* &quot;-&quot;??\ _€_-;_-@_-">
                        <c:v>126.005</c:v>
                      </c:pt>
                      <c:pt idx="4" formatCode="_-* #\ ##0\ _€_-;\-* #\ ##0\ _€_-;_-* &quot;-&quot;??\ _€_-;_-@_-">
                        <c:v>139.005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A09E-409B-A95A-C0A71514747F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v>MTN</c:v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80000"/>
                      </a:schemeClr>
                    </a:solidFill>
                    <a:ln w="9525">
                      <a:solidFill>
                        <a:schemeClr val="accent3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>
                              <c:v>812.65099999999995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>
                        <c:v>1100.6300000000001</c:v>
                      </c:pt>
                      <c:pt idx="1">
                        <c:v>1379.336</c:v>
                      </c:pt>
                      <c:pt idx="2">
                        <c:v>2028.4390000000001</c:v>
                      </c:pt>
                      <c:pt idx="3">
                        <c:v>2338.0529999999999</c:v>
                      </c:pt>
                      <c:pt idx="4">
                        <c:v>2640.8939999999998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A09E-409B-A95A-C0A71514747F}"/>
                  </c:ext>
                </c:extLst>
              </c15:ser>
            </c15:filteredLineSeries>
            <c15:filteredLine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opérateur'!$B$41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80000"/>
                      </a:schemeClr>
                    </a:solidFill>
                    <a:ln w="9525">
                      <a:solidFill>
                        <a:schemeClr val="accent4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A09E-409B-A95A-C0A71514747F}"/>
                  </c:ext>
                </c:extLst>
              </c15:ser>
            </c15:filteredLineSeries>
            <c15:filteredLineSeries>
              <c15:ser>
                <c:idx val="22"/>
                <c:order val="22"/>
                <c:tx>
                  <c:v>Parts de Marché Vol. Retrait d'Argent (%)</c:v>
                </c:tx>
                <c:spPr>
                  <a:ln w="28575" cap="rnd">
                    <a:solidFill>
                      <a:schemeClr val="accent5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80000"/>
                      </a:schemeClr>
                    </a:solidFill>
                    <a:ln w="9525">
                      <a:solidFill>
                        <a:schemeClr val="accent5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A09E-409B-A95A-C0A71514747F}"/>
                  </c:ext>
                </c:extLst>
              </c15:ser>
            </c15:filteredLineSeries>
            <c15:filteredLineSeries>
              <c15:ser>
                <c:idx val="23"/>
                <c:order val="23"/>
                <c:tx>
                  <c:v>AIRTTEL</c:v>
                </c:tx>
                <c:spPr>
                  <a:ln w="28575" cap="rnd">
                    <a:solidFill>
                      <a:schemeClr val="accent6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80000"/>
                      </a:schemeClr>
                    </a:solidFill>
                    <a:ln w="9525">
                      <a:solidFill>
                        <a:schemeClr val="accent6">
                          <a:lumMod val="8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0%">
                              <c:v>8.8041252153225488E-2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0%">
                        <c:v>7.5691155228593487E-2</c:v>
                      </c:pt>
                      <c:pt idx="1" formatCode="0%">
                        <c:v>6.3630463766777903E-2</c:v>
                      </c:pt>
                      <c:pt idx="2" formatCode="0%">
                        <c:v>5.6748831421508543E-2</c:v>
                      </c:pt>
                      <c:pt idx="3" formatCode="0%">
                        <c:v>5.1137189140840027E-2</c:v>
                      </c:pt>
                      <c:pt idx="4" formatCode="0%">
                        <c:v>5.0003615239258691E-2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A09E-409B-A95A-C0A71514747F}"/>
                  </c:ext>
                </c:extLst>
              </c15:ser>
            </c15:filteredLineSeries>
            <c15:filteredLineSeries>
              <c15:ser>
                <c:idx val="24"/>
                <c:order val="24"/>
                <c:tx>
                  <c:v>MTN</c:v>
                </c:tx>
                <c:spPr>
                  <a:ln w="28575" cap="rnd">
                    <a:solidFill>
                      <a:schemeClr val="accent1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0%">
                              <c:v>0.91195874784677455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0%">
                        <c:v>0.9243088447714064</c:v>
                      </c:pt>
                      <c:pt idx="1" formatCode="0%">
                        <c:v>0.93636953623322217</c:v>
                      </c:pt>
                      <c:pt idx="2" formatCode="0%">
                        <c:v>0.94325116857849145</c:v>
                      </c:pt>
                      <c:pt idx="3" formatCode="0%">
                        <c:v>0.94886281085915991</c:v>
                      </c:pt>
                      <c:pt idx="4" formatCode="0%">
                        <c:v>0.94999638476074122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A09E-409B-A95A-C0A71514747F}"/>
                  </c:ext>
                </c:extLst>
              </c15:ser>
            </c15:filteredLineSeries>
            <c15:filteredLine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opérateur'!$B$45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A09E-409B-A95A-C0A71514747F}"/>
                  </c:ext>
                </c:extLst>
              </c15:ser>
            </c15:filteredLineSeries>
            <c15:filteredLineSeries>
              <c15:ser>
                <c:idx val="27"/>
                <c:order val="27"/>
                <c:tx>
                  <c:v>AIRTTEL</c:v>
                </c:tx>
                <c:spPr>
                  <a:ln w="28575" cap="rnd">
                    <a:solidFill>
                      <a:schemeClr val="accent4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4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_-* #\ ##0\ _€_-;\-* #\ ##0\ _€_-;_-* &quot;-&quot;??\ _€_-;_-@_-">
                              <c:v>58.584000000000003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_-* #\ ##0\ _€_-;\-* #\ ##0\ _€_-;_-* &quot;-&quot;??\ _€_-;_-@_-">
                        <c:v>47.728000000000002</c:v>
                      </c:pt>
                      <c:pt idx="1" formatCode="_-* #\ ##0\ _€_-;\-* #\ ##0\ _€_-;_-* &quot;-&quot;??\ _€_-;_-@_-">
                        <c:v>46.476999999999997</c:v>
                      </c:pt>
                      <c:pt idx="2" formatCode="_-* #\ ##0\ _€_-;\-* #\ ##0\ _€_-;_-* &quot;-&quot;??\ _€_-;_-@_-">
                        <c:v>56.421999999999997</c:v>
                      </c:pt>
                      <c:pt idx="3" formatCode="_-* #\ ##0\ _€_-;\-* #\ ##0\ _€_-;_-* &quot;-&quot;??\ _€_-;_-@_-">
                        <c:v>46.319000000000003</c:v>
                      </c:pt>
                      <c:pt idx="4" formatCode="_-* #\ ##0\ _€_-;\-* #\ ##0\ _€_-;_-* &quot;-&quot;??\ _€_-;_-@_-">
                        <c:v>47.173999999999999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A09E-409B-A95A-C0A71514747F}"/>
                  </c:ext>
                </c:extLst>
              </c15:ser>
            </c15:filteredLineSeries>
            <c15:filteredLineSeries>
              <c15:ser>
                <c:idx val="28"/>
                <c:order val="28"/>
                <c:tx>
                  <c:v>MTN</c:v>
                </c:tx>
                <c:spPr>
                  <a:ln w="28575" cap="rnd">
                    <a:solidFill>
                      <a:schemeClr val="accent5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5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_-* #\ ##0\ _€_-;\-* #\ ##0\ _€_-;_-* &quot;-&quot;??\ _€_-;_-@_-">
                              <c:v>304.87700000000001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_-* #\ ##0\ _€_-;\-* #\ ##0\ _€_-;_-* &quot;-&quot;??\ _€_-;_-@_-">
                        <c:v>410.05499999999995</c:v>
                      </c:pt>
                      <c:pt idx="1" formatCode="_-* #\ ##0\ _€_-;\-* #\ ##0\ _€_-;_-* &quot;-&quot;??\ _€_-;_-@_-">
                        <c:v>496.69499999999999</c:v>
                      </c:pt>
                      <c:pt idx="2" formatCode="_-* #\ ##0\ _€_-;\-* #\ ##0\ _€_-;_-* &quot;-&quot;??\ _€_-;_-@_-">
                        <c:v>810.92100000000005</c:v>
                      </c:pt>
                      <c:pt idx="3" formatCode="_-* #\ ##0\ _€_-;\-* #\ ##0\ _€_-;_-* &quot;-&quot;??\ _€_-;_-@_-">
                        <c:v>889.428</c:v>
                      </c:pt>
                      <c:pt idx="4" formatCode="_-* #\ ##0\ _€_-;\-* #\ ##0\ _€_-;_-* &quot;-&quot;??\ _€_-;_-@_-">
                        <c:v>1059.0229999999999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A09E-409B-A95A-C0A71514747F}"/>
                  </c:ext>
                </c:extLst>
              </c15:ser>
            </c15:filteredLineSeries>
            <c15:filteredLine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opérateur'!$B$49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60000"/>
                        <a:lumOff val="40000"/>
                      </a:schemeClr>
                    </a:solidFill>
                    <a:ln w="9525">
                      <a:solidFill>
                        <a:schemeClr val="accent6">
                          <a:lumMod val="60000"/>
                          <a:lumOff val="4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A09E-409B-A95A-C0A71514747F}"/>
                  </c:ext>
                </c:extLst>
              </c15:ser>
            </c15:filteredLineSeries>
            <c15:filteredLineSeries>
              <c15:ser>
                <c:idx val="30"/>
                <c:order val="30"/>
                <c:tx>
                  <c:v>Parts de Marché Vol. Envoi d'Argent (%)</c:v>
                </c:tx>
                <c:spPr>
                  <a:ln w="28575" cap="rnd">
                    <a:solidFill>
                      <a:schemeClr val="accent1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0-A09E-409B-A95A-C0A71514747F}"/>
                  </c:ext>
                </c:extLst>
              </c15:ser>
            </c15:filteredLineSeries>
            <c15:filteredLineSeries>
              <c15:ser>
                <c:idx val="31"/>
                <c:order val="31"/>
                <c:tx>
                  <c:v>AIRTTEL</c:v>
                </c:tx>
                <c:spPr>
                  <a:ln w="28575" cap="rnd">
                    <a:solidFill>
                      <a:schemeClr val="accent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50000"/>
                      </a:schemeClr>
                    </a:solidFill>
                    <a:ln w="9525">
                      <a:solidFill>
                        <a:schemeClr val="accent2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0%">
                              <c:v>0.16118373085420445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0%">
                        <c:v>0.10425900481232375</c:v>
                      </c:pt>
                      <c:pt idx="1" formatCode="0%">
                        <c:v>8.5565898094894427E-2</c:v>
                      </c:pt>
                      <c:pt idx="2" formatCode="0%">
                        <c:v>6.5051542469357557E-2</c:v>
                      </c:pt>
                      <c:pt idx="3" formatCode="0%">
                        <c:v>4.949949078116201E-2</c:v>
                      </c:pt>
                      <c:pt idx="4" formatCode="0%">
                        <c:v>4.2645206956807881E-2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1-A09E-409B-A95A-C0A71514747F}"/>
                  </c:ext>
                </c:extLst>
              </c15:ser>
            </c15:filteredLineSeries>
            <c15:filteredLineSeries>
              <c15:ser>
                <c:idx val="32"/>
                <c:order val="32"/>
                <c:tx>
                  <c:v>MTN</c:v>
                </c:tx>
                <c:spPr>
                  <a:ln w="28575" cap="rnd">
                    <a:solidFill>
                      <a:schemeClr val="accent3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50000"/>
                      </a:schemeClr>
                    </a:solidFill>
                    <a:ln w="9525">
                      <a:solidFill>
                        <a:schemeClr val="accent3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0%">
                              <c:v>0.83881626914579555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0%">
                        <c:v>0.89574099518767625</c:v>
                      </c:pt>
                      <c:pt idx="1" formatCode="0%">
                        <c:v>0.91443410190510555</c:v>
                      </c:pt>
                      <c:pt idx="2" formatCode="0%">
                        <c:v>0.93494845753064237</c:v>
                      </c:pt>
                      <c:pt idx="3" formatCode="0%">
                        <c:v>0.950500509218838</c:v>
                      </c:pt>
                      <c:pt idx="4" formatCode="0%">
                        <c:v>0.95735479304319215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2-A09E-409B-A95A-C0A71514747F}"/>
                  </c:ext>
                </c:extLst>
              </c15:ser>
            </c15:filteredLineSeries>
            <c15:filteredLineSeries>
              <c15:ser>
                <c:idx val="33"/>
                <c:order val="33"/>
                <c:tx>
                  <c:v>MTN</c:v>
                </c:tx>
                <c:spPr>
                  <a:ln w="28575" cap="rnd">
                    <a:solidFill>
                      <a:schemeClr val="accent4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50000"/>
                      </a:schemeClr>
                    </a:solidFill>
                    <a:ln w="9525">
                      <a:solidFill>
                        <a:schemeClr val="accent4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0%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0%">
                        <c:v>0</c:v>
                      </c:pt>
                      <c:pt idx="1" formatCode="0%">
                        <c:v>0</c:v>
                      </c:pt>
                      <c:pt idx="2" formatCode="0%">
                        <c:v>0</c:v>
                      </c:pt>
                      <c:pt idx="3" formatCode="0%">
                        <c:v>0</c:v>
                      </c:pt>
                      <c:pt idx="4" formatCode="0%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3-A09E-409B-A95A-C0A71514747F}"/>
                  </c:ext>
                </c:extLst>
              </c15:ser>
            </c15:filteredLineSeries>
            <c15:filteredLineSeries>
              <c15:ser>
                <c:idx val="35"/>
                <c:order val="35"/>
                <c:tx>
                  <c:v>AIRTEL</c:v>
                </c:tx>
                <c:spPr>
                  <a:ln w="28575" cap="rnd">
                    <a:solidFill>
                      <a:schemeClr val="accent6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50000"/>
                      </a:schemeClr>
                    </a:solidFill>
                    <a:ln w="9525">
                      <a:solidFill>
                        <a:schemeClr val="accent6">
                          <a:lumMod val="5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_-* #\ ##0\ _€_-;\-* #\ ##0\ _€_-;_-* "-"??\ _€_-;_-@_-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>
                              <c:v>2.9000000000000001E-2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_-* #\ ##0\ _€_-;\-* #\ ##0\ _€_-;_-* "-"??\ _€_-;_-@_-</c:formatCode>
                      <c:ptCount val="5"/>
                      <c:pt idx="0">
                        <c:v>3.2000000000000001E-2</c:v>
                      </c:pt>
                      <c:pt idx="1">
                        <c:v>2.3E-2</c:v>
                      </c:pt>
                      <c:pt idx="2">
                        <c:v>3.7999999999999999E-2</c:v>
                      </c:pt>
                      <c:pt idx="3">
                        <c:v>1.4999999999999999E-2</c:v>
                      </c:pt>
                      <c:pt idx="4">
                        <c:v>1.2E-2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4-A09E-409B-A95A-C0A71514747F}"/>
                  </c:ext>
                </c:extLst>
              </c15:ser>
            </c15:filteredLineSeries>
            <c15:filteredLineSeries>
              <c15:ser>
                <c:idx val="36"/>
                <c:order val="36"/>
                <c:tx>
                  <c:v>MTN</c:v>
                </c:tx>
                <c:spPr>
                  <a:ln w="28575" cap="rnd">
                    <a:solidFill>
                      <a:schemeClr val="accent1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1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_-* #\ ##0\ _€_-;\-* #\ ##0\ _€_-;_-* "-"??\ _€_-;_-@_-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_-* #\ ##0\ _€_-;\-* #\ ##0\ _€_-;_-* "-"??\ _€_-;_-@_-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5-A09E-409B-A95A-C0A71514747F}"/>
                  </c:ext>
                </c:extLst>
              </c15:ser>
            </c15:filteredLineSeries>
            <c15:filteredLineSeries>
              <c15:ser>
                <c:idx val="37"/>
                <c:order val="3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opérateur'!$B$82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2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_-* #\ ##0\ _€_-;\-* #\ ##0\ _€_-;_-* "-"??\ _€_-;_-@_-</c:formatCode>
                            <c:ptCount val="21"/>
                          </c:numCache>
                        </c16:filteredLitCache>
                      </c:ext>
                    </c:extLst>
                    <c:f/>
                    <c:numCache>
                      <c:formatCode>_-* #\ ##0\ _€_-;\-* #\ ##0\ _€_-;_-* "-"??\ _€_-;_-@_-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6-A09E-409B-A95A-C0A71514747F}"/>
                  </c:ext>
                </c:extLst>
              </c15:ser>
            </c15:filteredLineSeries>
            <c15:filteredLineSeries>
              <c15:ser>
                <c:idx val="38"/>
                <c:order val="38"/>
                <c:tx>
                  <c:v>Parts de Marché Vol. Transfert Banque/Mobile Money (%)</c:v>
                </c:tx>
                <c:spPr>
                  <a:ln w="28575" cap="rnd">
                    <a:solidFill>
                      <a:schemeClr val="accent3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3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_-* #\ ##0\ _€_-;\-* #\ ##0\ _€_-;_-* "-"??\ _€_-;_-@_-</c:formatCode>
                            <c:ptCount val="21"/>
                          </c:numCache>
                        </c16:filteredLitCache>
                      </c:ext>
                    </c:extLst>
                    <c:f/>
                    <c:numCache>
                      <c:formatCode>_-* #\ ##0\ _€_-;\-* #\ ##0\ _€_-;_-* "-"??\ _€_-;_-@_-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7-A09E-409B-A95A-C0A71514747F}"/>
                  </c:ext>
                </c:extLst>
              </c15:ser>
            </c15:filteredLineSeries>
            <c15:filteredLineSeries>
              <c15:ser>
                <c:idx val="39"/>
                <c:order val="39"/>
                <c:tx>
                  <c:v>AIRTEL</c:v>
                </c:tx>
                <c:spPr>
                  <a:ln w="28575" cap="rnd">
                    <a:solidFill>
                      <a:schemeClr val="accent4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4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0%">
                              <c:v>1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0%">
                        <c:v>1</c:v>
                      </c:pt>
                      <c:pt idx="1" formatCode="0%">
                        <c:v>1</c:v>
                      </c:pt>
                      <c:pt idx="2" formatCode="0%">
                        <c:v>1</c:v>
                      </c:pt>
                      <c:pt idx="3" formatCode="0%">
                        <c:v>1</c:v>
                      </c:pt>
                      <c:pt idx="4" formatCode="0%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8-A09E-409B-A95A-C0A71514747F}"/>
                  </c:ext>
                </c:extLst>
              </c15:ser>
            </c15:filteredLineSeries>
            <c15:filteredLineSeries>
              <c15:ser>
                <c:idx val="40"/>
                <c:order val="40"/>
                <c:tx>
                  <c:v>MTN</c:v>
                </c:tx>
                <c:spPr>
                  <a:ln w="28575" cap="rnd">
                    <a:solidFill>
                      <a:schemeClr val="accent5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  <a:lumOff val="30000"/>
                      </a:schemeClr>
                    </a:solidFill>
                    <a:ln w="9525">
                      <a:solidFill>
                        <a:schemeClr val="accent5">
                          <a:lumMod val="70000"/>
                          <a:lumOff val="3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 formatCode="0%">
                        <c:v>0</c:v>
                      </c:pt>
                      <c:pt idx="3" formatCode="0%">
                        <c:v>0</c:v>
                      </c:pt>
                      <c:pt idx="4" formatCode="0%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9-A09E-409B-A95A-C0A71514747F}"/>
                  </c:ext>
                </c:extLst>
              </c15:ser>
            </c15:filteredLineSeries>
            <c15:filteredLineSeries>
              <c15:ser>
                <c:idx val="41"/>
                <c:order val="4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opérateur'!$B$86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70000"/>
                        <a:lumOff val="3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C00000"/>
                    </a:solidFill>
                    <a:ln w="9525">
                      <a:solidFill>
                        <a:srgbClr val="CC3300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_-* #\ ##0\ _€_-;\-* #\ ##0\ _€_-;_-* "-"??\ _€_-;_-@_-</c:formatCode>
                            <c:ptCount val="21"/>
                          </c:numCache>
                        </c16:filteredLitCache>
                      </c:ext>
                    </c:extLst>
                    <c:f/>
                    <c:numCache>
                      <c:formatCode>_-* #\ ##0\ _€_-;\-* #\ ##0\ _€_-;_-* "-"??\ _€_-;_-@_-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A-A09E-409B-A95A-C0A71514747F}"/>
                  </c:ext>
                </c:extLst>
              </c15:ser>
            </c15:filteredLineSeries>
            <c15:filteredLineSeries>
              <c15:ser>
                <c:idx val="43"/>
                <c:order val="43"/>
                <c:tx>
                  <c:v>AIRTEL</c:v>
                </c:tx>
                <c:spPr>
                  <a:ln w="28575" cap="rnd">
                    <a:solidFill>
                      <a:schemeClr val="accent2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70000"/>
                      </a:schemeClr>
                    </a:solidFill>
                    <a:ln w="9525">
                      <a:solidFill>
                        <a:schemeClr val="accent2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_-* #\ ##0\ _€_-;\-* #\ ##0\ _€_-;_-* "-"??\ _€_-;_-@_-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>
                              <c:v>0.59699999999999998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_-* #\ ##0\ _€_-;\-* #\ ##0\ _€_-;_-* "-"??\ _€_-;_-@_-</c:formatCode>
                      <c:ptCount val="5"/>
                      <c:pt idx="0">
                        <c:v>1.351</c:v>
                      </c:pt>
                      <c:pt idx="1">
                        <c:v>1.7290000000000001</c:v>
                      </c:pt>
                      <c:pt idx="2">
                        <c:v>0.69199999999999995</c:v>
                      </c:pt>
                      <c:pt idx="3">
                        <c:v>0.88</c:v>
                      </c:pt>
                      <c:pt idx="4">
                        <c:v>0.126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B-A09E-409B-A95A-C0A71514747F}"/>
                  </c:ext>
                </c:extLst>
              </c15:ser>
            </c15:filteredLineSeries>
            <c15:filteredLineSeries>
              <c15:ser>
                <c:idx val="44"/>
                <c:order val="44"/>
                <c:tx>
                  <c:v>MTN</c:v>
                </c:tx>
                <c:spPr>
                  <a:ln w="28575" cap="rnd">
                    <a:solidFill>
                      <a:schemeClr val="accent3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>
                        <a:lumMod val="70000"/>
                      </a:schemeClr>
                    </a:solidFill>
                    <a:ln w="9525">
                      <a:solidFill>
                        <a:schemeClr val="accent3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_-* #\ ##0\ _€_-;\-* #\ ##0\ _€_-;_-* "-"??\ _€_-;_-@_-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_-* #\ ##0\ _€_-;\-* #\ ##0\ _€_-;_-* "-"??\ _€_-;_-@_-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A09E-409B-A95A-C0A71514747F}"/>
                  </c:ext>
                </c:extLst>
              </c15:ser>
            </c15:filteredLineSeries>
            <c15:filteredLineSeries>
              <c15:ser>
                <c:idx val="45"/>
                <c:order val="4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'[Tableau de bord Mobile Money Opérateurs_V2.xlsx]Marché par opérateur'!$B$90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>
                        <a:lumMod val="70000"/>
                      </a:schemeClr>
                    </a:solidFill>
                    <a:ln w="9525">
                      <a:solidFill>
                        <a:schemeClr val="accent4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_-* #\ ##0\ _€_-;\-* #\ ##0\ _€_-;_-* "-"??\ _€_-;_-@_-</c:formatCode>
                            <c:ptCount val="21"/>
                          </c:numCache>
                        </c16:filteredLitCache>
                      </c:ext>
                    </c:extLst>
                    <c:f/>
                    <c:numCache>
                      <c:formatCode>_-* #\ ##0\ _€_-;\-* #\ ##0\ _€_-;_-* "-"??\ _€_-;_-@_-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D-A09E-409B-A95A-C0A71514747F}"/>
                  </c:ext>
                </c:extLst>
              </c15:ser>
            </c15:filteredLineSeries>
            <c15:filteredLineSeries>
              <c15:ser>
                <c:idx val="46"/>
                <c:order val="46"/>
                <c:tx>
                  <c:v>Parts de Marché Vol. Transfert Banque/Mobile Money (%)</c:v>
                </c:tx>
                <c:spPr>
                  <a:ln w="28575" cap="rnd">
                    <a:solidFill>
                      <a:schemeClr val="accent5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>
                        <a:lumMod val="70000"/>
                      </a:schemeClr>
                    </a:solidFill>
                    <a:ln w="9525">
                      <a:solidFill>
                        <a:schemeClr val="accent5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_-* #\ ##0\ _€_-;\-* #\ ##0\ _€_-;_-* "-"??\ _€_-;_-@_-</c:formatCode>
                            <c:ptCount val="21"/>
                          </c:numCache>
                        </c16:filteredLitCache>
                      </c:ext>
                    </c:extLst>
                    <c:f/>
                    <c:numCache>
                      <c:formatCode>_-* #\ ##0\ _€_-;\-* #\ ##0\ _€_-;_-* "-"??\ _€_-;_-@_-</c:formatCode>
                      <c:ptCount val="5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A09E-409B-A95A-C0A71514747F}"/>
                  </c:ext>
                </c:extLst>
              </c15:ser>
            </c15:filteredLineSeries>
            <c15:filteredLineSeries>
              <c15:ser>
                <c:idx val="47"/>
                <c:order val="47"/>
                <c:tx>
                  <c:v>AIRTEL</c:v>
                </c:tx>
                <c:spPr>
                  <a:ln w="28575" cap="rnd">
                    <a:solidFill>
                      <a:schemeClr val="accent6">
                        <a:lumMod val="7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>
                        <a:lumMod val="70000"/>
                      </a:schemeClr>
                    </a:solidFill>
                    <a:ln w="9525">
                      <a:solidFill>
                        <a:schemeClr val="accent6">
                          <a:lumMod val="7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 formatCode="0%">
                              <c:v>1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 formatCode="0%">
                        <c:v>1</c:v>
                      </c:pt>
                      <c:pt idx="1" formatCode="0%">
                        <c:v>1</c:v>
                      </c:pt>
                      <c:pt idx="2" formatCode="0%">
                        <c:v>1</c:v>
                      </c:pt>
                      <c:pt idx="3" formatCode="0%">
                        <c:v>1</c:v>
                      </c:pt>
                      <c:pt idx="4" formatCode="0%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F-A09E-409B-A95A-C0A71514747F}"/>
                  </c:ext>
                </c:extLst>
              </c15:ser>
            </c15:filteredLineSeries>
            <c15:filteredLineSeries>
              <c15:ser>
                <c:idx val="48"/>
                <c:order val="48"/>
                <c:tx>
                  <c:v>MTN</c:v>
                </c:tx>
                <c:spPr>
                  <a:ln w="28575" cap="rnd">
                    <a:solidFill>
                      <a:schemeClr val="accent1">
                        <a:lumMod val="50000"/>
                        <a:lumOff val="5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50000"/>
                        <a:lumOff val="50000"/>
                      </a:schemeClr>
                    </a:solidFill>
                    <a:ln w="9525">
                      <a:solidFill>
                        <a:schemeClr val="accent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[$-40C]mmm\-yy;@</c:formatCode>
                            <c:ptCount val="21"/>
                            <c:pt idx="1">
                              <c:v>42736</c:v>
                            </c:pt>
                            <c:pt idx="2">
                              <c:v>42767</c:v>
                            </c:pt>
                            <c:pt idx="3">
                              <c:v>42795</c:v>
                            </c:pt>
                            <c:pt idx="4">
                              <c:v>42826</c:v>
                            </c:pt>
                            <c:pt idx="5">
                              <c:v>42856</c:v>
                            </c:pt>
                            <c:pt idx="6">
                              <c:v>42887</c:v>
                            </c:pt>
                            <c:pt idx="7">
                              <c:v>42917</c:v>
                            </c:pt>
                            <c:pt idx="8">
                              <c:v>42948</c:v>
                            </c:pt>
                            <c:pt idx="9">
                              <c:v>42979</c:v>
                            </c:pt>
                            <c:pt idx="10">
                              <c:v>43009</c:v>
                            </c:pt>
                            <c:pt idx="11">
                              <c:v>43040</c:v>
                            </c:pt>
                            <c:pt idx="12">
                              <c:v>43070</c:v>
                            </c:pt>
                            <c:pt idx="13">
                              <c:v>43101</c:v>
                            </c:pt>
                            <c:pt idx="14">
                              <c:v>43132</c:v>
                            </c:pt>
                            <c:pt idx="15">
                              <c:v>43160</c:v>
                            </c:pt>
                            <c:pt idx="16">
                              <c:v>43191</c:v>
                            </c:pt>
                            <c:pt idx="17">
                              <c:v>43221</c:v>
                            </c:pt>
                            <c:pt idx="18">
                              <c:v>43252</c:v>
                            </c:pt>
                            <c:pt idx="19">
                              <c:v>43282</c:v>
                            </c:pt>
                            <c:pt idx="20">
                              <c:v>43313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[$-40C]mmm\-yy;@</c:formatCode>
                      <c:ptCount val="6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</c:numCache>
                  </c:numRef>
                </c:cat>
                <c:val>
                  <c:numRef>
                    <c:extLst>
                      <c:ext xmlns:c16="http://schemas.microsoft.com/office/drawing/2014/chart" uri="{F5D05F6E-A05E-4728-AFD3-386EB277150F}">
                        <c16:filteredLitCache>
                          <c:numCache>
                            <c:formatCode>_(* #,##0.00_);_(* \(#,##0.00\);_(* "-"??_);_(@_)</c:formatCode>
                            <c:ptCount val="21"/>
                            <c:pt idx="0">
                              <c:v>0</c:v>
                            </c:pt>
                            <c:pt idx="1">
                              <c:v>0</c:v>
                            </c:pt>
                            <c:pt idx="2">
                              <c:v>0</c:v>
                            </c:pt>
                            <c:pt idx="3">
                              <c:v>0</c:v>
                            </c:pt>
                            <c:pt idx="4">
                              <c:v>0</c:v>
                            </c:pt>
                            <c:pt idx="5">
                              <c:v>0</c:v>
                            </c:pt>
                            <c:pt idx="6">
                              <c:v>0</c:v>
                            </c:pt>
                            <c:pt idx="7">
                              <c:v>0</c:v>
                            </c:pt>
                            <c:pt idx="8">
                              <c:v>0</c:v>
                            </c:pt>
                            <c:pt idx="9">
                              <c:v>0</c:v>
                            </c:pt>
                            <c:pt idx="10">
                              <c:v>0</c:v>
                            </c:pt>
                            <c:pt idx="11">
                              <c:v>0</c:v>
                            </c:pt>
                            <c:pt idx="12">
                              <c:v>0</c:v>
                            </c:pt>
                            <c:pt idx="13">
                              <c:v>0</c:v>
                            </c:pt>
                            <c:pt idx="14">
                              <c:v>0</c:v>
                            </c:pt>
                            <c:pt idx="15">
                              <c:v>0</c:v>
                            </c:pt>
                            <c:pt idx="16">
                              <c:v>0</c:v>
                            </c:pt>
                            <c:pt idx="17">
                              <c:v>0</c:v>
                            </c:pt>
                            <c:pt idx="18">
                              <c:v>0</c:v>
                            </c:pt>
                            <c:pt idx="19">
                              <c:v>0</c:v>
                            </c:pt>
                            <c:pt idx="20">
                              <c:v>0</c:v>
                            </c:pt>
                          </c:numCache>
                        </c16:filteredLitCache>
                      </c:ext>
                    </c:extLst>
                    <c:f/>
                    <c:numCache>
                      <c:formatCode>_(* #,##0.00_);_(* \(#,##0.00\);_(* "-"??_);_(@_)</c:formatCode>
                      <c:ptCount val="5"/>
                      <c:pt idx="0">
                        <c:v>0</c:v>
                      </c:pt>
                      <c:pt idx="1">
                        <c:v>0</c:v>
                      </c:pt>
                      <c:pt idx="2" formatCode="0%">
                        <c:v>0</c:v>
                      </c:pt>
                      <c:pt idx="3" formatCode="0%">
                        <c:v>0</c:v>
                      </c:pt>
                      <c:pt idx="4" formatCode="0%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A09E-409B-A95A-C0A71514747F}"/>
                  </c:ext>
                </c:extLst>
              </c15:ser>
            </c15:filteredLineSeries>
          </c:ext>
        </c:extLst>
      </c:lineChart>
      <c:dateAx>
        <c:axId val="1845600448"/>
        <c:scaling>
          <c:orientation val="minMax"/>
        </c:scaling>
        <c:delete val="0"/>
        <c:axPos val="b"/>
        <c:numFmt formatCode="[$-40C]mmm\-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06272"/>
        <c:crosses val="autoZero"/>
        <c:auto val="1"/>
        <c:lblOffset val="100"/>
        <c:baseTimeUnit val="months"/>
      </c:dateAx>
      <c:valAx>
        <c:axId val="184560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5600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619125</xdr:colOff>
      <xdr:row>2</xdr:row>
      <xdr:rowOff>19050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57150"/>
          <a:ext cx="61912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550333</xdr:colOff>
      <xdr:row>2</xdr:row>
      <xdr:rowOff>35991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762000" y="0"/>
          <a:ext cx="550333" cy="41699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361949</xdr:colOff>
      <xdr:row>4</xdr:row>
      <xdr:rowOff>85725</xdr:rowOff>
    </xdr:from>
    <xdr:to>
      <xdr:col>9</xdr:col>
      <xdr:colOff>447675</xdr:colOff>
      <xdr:row>18</xdr:row>
      <xdr:rowOff>161925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671512</xdr:colOff>
      <xdr:row>4</xdr:row>
      <xdr:rowOff>76200</xdr:rowOff>
    </xdr:from>
    <xdr:to>
      <xdr:col>15</xdr:col>
      <xdr:colOff>671512</xdr:colOff>
      <xdr:row>18</xdr:row>
      <xdr:rowOff>152400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92</xdr:row>
      <xdr:rowOff>0</xdr:rowOff>
    </xdr:from>
    <xdr:to>
      <xdr:col>11</xdr:col>
      <xdr:colOff>266700</xdr:colOff>
      <xdr:row>111</xdr:row>
      <xdr:rowOff>161925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92</xdr:row>
      <xdr:rowOff>0</xdr:rowOff>
    </xdr:from>
    <xdr:to>
      <xdr:col>22</xdr:col>
      <xdr:colOff>247650</xdr:colOff>
      <xdr:row>106</xdr:row>
      <xdr:rowOff>66675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7</xdr:col>
      <xdr:colOff>633413</xdr:colOff>
      <xdr:row>56</xdr:row>
      <xdr:rowOff>66675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742950</xdr:colOff>
      <xdr:row>113</xdr:row>
      <xdr:rowOff>76199</xdr:rowOff>
    </xdr:from>
    <xdr:to>
      <xdr:col>8</xdr:col>
      <xdr:colOff>361950</xdr:colOff>
      <xdr:row>132</xdr:row>
      <xdr:rowOff>123824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113</xdr:row>
      <xdr:rowOff>0</xdr:rowOff>
    </xdr:from>
    <xdr:to>
      <xdr:col>17</xdr:col>
      <xdr:colOff>457200</xdr:colOff>
      <xdr:row>132</xdr:row>
      <xdr:rowOff>47625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138</xdr:row>
      <xdr:rowOff>0</xdr:rowOff>
    </xdr:from>
    <xdr:to>
      <xdr:col>9</xdr:col>
      <xdr:colOff>457200</xdr:colOff>
      <xdr:row>157</xdr:row>
      <xdr:rowOff>47625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138</xdr:row>
      <xdr:rowOff>0</xdr:rowOff>
    </xdr:from>
    <xdr:to>
      <xdr:col>21</xdr:col>
      <xdr:colOff>266700</xdr:colOff>
      <xdr:row>157</xdr:row>
      <xdr:rowOff>161925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57150</xdr:colOff>
      <xdr:row>23</xdr:row>
      <xdr:rowOff>28575</xdr:rowOff>
    </xdr:from>
    <xdr:to>
      <xdr:col>10</xdr:col>
      <xdr:colOff>57150</xdr:colOff>
      <xdr:row>37</xdr:row>
      <xdr:rowOff>104775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42</xdr:row>
      <xdr:rowOff>0</xdr:rowOff>
    </xdr:from>
    <xdr:to>
      <xdr:col>15</xdr:col>
      <xdr:colOff>0</xdr:colOff>
      <xdr:row>56</xdr:row>
      <xdr:rowOff>76200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742950</xdr:colOff>
      <xdr:row>58</xdr:row>
      <xdr:rowOff>161925</xdr:rowOff>
    </xdr:from>
    <xdr:to>
      <xdr:col>10</xdr:col>
      <xdr:colOff>228601</xdr:colOff>
      <xdr:row>83</xdr:row>
      <xdr:rowOff>47626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0</xdr:colOff>
      <xdr:row>160</xdr:row>
      <xdr:rowOff>0</xdr:rowOff>
    </xdr:from>
    <xdr:to>
      <xdr:col>17</xdr:col>
      <xdr:colOff>0</xdr:colOff>
      <xdr:row>174</xdr:row>
      <xdr:rowOff>76200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457200</xdr:colOff>
      <xdr:row>173</xdr:row>
      <xdr:rowOff>133350</xdr:rowOff>
    </xdr:from>
    <xdr:to>
      <xdr:col>9</xdr:col>
      <xdr:colOff>704851</xdr:colOff>
      <xdr:row>198</xdr:row>
      <xdr:rowOff>19051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tilisateurs/SMadzela/Documents/ARPCE/ARPCE/Travail-Rudy/Mobile%20Money/Tableau%20de%20bord%20Mobile%20Money%20Op&#233;rateurs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e Globale du Marché"/>
      <sheetName val="Marché par opérateur"/>
      <sheetName val="MTN"/>
      <sheetName val="AIRTEL"/>
      <sheetName val="Données du mois en cours"/>
      <sheetName val="Graph2"/>
    </sheetNames>
    <sheetDataSet>
      <sheetData sheetId="0">
        <row r="3">
          <cell r="C3">
            <v>42736</v>
          </cell>
          <cell r="D3">
            <v>42767</v>
          </cell>
          <cell r="E3">
            <v>42795</v>
          </cell>
          <cell r="F3">
            <v>42826</v>
          </cell>
          <cell r="G3">
            <v>42856</v>
          </cell>
          <cell r="H3">
            <v>42887</v>
          </cell>
          <cell r="I3">
            <v>42917</v>
          </cell>
          <cell r="J3">
            <v>42948</v>
          </cell>
          <cell r="K3">
            <v>42979</v>
          </cell>
          <cell r="L3">
            <v>43009</v>
          </cell>
          <cell r="M3">
            <v>43040</v>
          </cell>
          <cell r="N3">
            <v>43070</v>
          </cell>
          <cell r="O3">
            <v>43101</v>
          </cell>
          <cell r="P3">
            <v>43132</v>
          </cell>
          <cell r="Q3">
            <v>43160</v>
          </cell>
          <cell r="R3">
            <v>43191</v>
          </cell>
          <cell r="S3">
            <v>43221</v>
          </cell>
          <cell r="T3">
            <v>43252</v>
          </cell>
          <cell r="U3">
            <v>43282</v>
          </cell>
          <cell r="V3">
            <v>43313</v>
          </cell>
          <cell r="W3">
            <v>43344</v>
          </cell>
          <cell r="X3">
            <v>43374</v>
          </cell>
          <cell r="Y3">
            <v>43405</v>
          </cell>
          <cell r="Z3">
            <v>43435</v>
          </cell>
          <cell r="AA3">
            <v>43466</v>
          </cell>
          <cell r="AB3">
            <v>43497</v>
          </cell>
        </row>
        <row r="5">
          <cell r="B5" t="str">
            <v>Abonnés Enregistrés (000)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4186.3209999999999</v>
          </cell>
          <cell r="X5">
            <v>4322.6270000000004</v>
          </cell>
          <cell r="Y5">
            <v>4493.34</v>
          </cell>
          <cell r="Z5">
            <v>4644.5619999999999</v>
          </cell>
          <cell r="AA5">
            <v>4527.3590000000004</v>
          </cell>
          <cell r="AB5">
            <v>4647.2510000000002</v>
          </cell>
        </row>
        <row r="8">
          <cell r="B8" t="str">
            <v>Abonnés Actifs (000)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612.774</v>
          </cell>
          <cell r="X8">
            <v>674.07300000000009</v>
          </cell>
          <cell r="Y8">
            <v>766.33899999999994</v>
          </cell>
          <cell r="Z8">
            <v>911.78899999999999</v>
          </cell>
          <cell r="AA8">
            <v>930.17399999999998</v>
          </cell>
          <cell r="AB8">
            <v>1020.836</v>
          </cell>
        </row>
        <row r="23">
          <cell r="B23" t="str">
            <v>Répartition (%)</v>
          </cell>
        </row>
        <row r="24">
          <cell r="B24" t="str">
            <v xml:space="preserve">    Dépôt d'Argent (Cash In)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0.15507191486721991</v>
          </cell>
          <cell r="X24">
            <v>0.16736193994279919</v>
          </cell>
          <cell r="Y24">
            <v>0.15657856241776572</v>
          </cell>
          <cell r="Z24">
            <v>0.15738094688816634</v>
          </cell>
          <cell r="AA24">
            <v>0.14779645077255149</v>
          </cell>
          <cell r="AB24">
            <v>0.15737615171307176</v>
          </cell>
        </row>
        <row r="25">
          <cell r="B25" t="str">
            <v xml:space="preserve">    Retrait D'Argent (Cash Out)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0.10796498711842324</v>
          </cell>
          <cell r="X25">
            <v>0.12665825845845546</v>
          </cell>
          <cell r="Y25">
            <v>0.12803459712336143</v>
          </cell>
          <cell r="Z25">
            <v>0.13300493128785282</v>
          </cell>
          <cell r="AA25">
            <v>0.14051076284827771</v>
          </cell>
          <cell r="AB25">
            <v>0.14914442179059856</v>
          </cell>
        </row>
        <row r="26">
          <cell r="B26" t="str">
            <v xml:space="preserve">    Envoi d'Argent 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4.4036406689502629E-2</v>
          </cell>
          <cell r="X26">
            <v>4.8693269451347963E-2</v>
          </cell>
          <cell r="Y26">
            <v>4.721086072651804E-2</v>
          </cell>
          <cell r="Z26">
            <v>5.3644354142059772E-2</v>
          </cell>
          <cell r="AA26">
            <v>5.336015824424073E-2</v>
          </cell>
          <cell r="AB26">
            <v>5.9348599338139532E-2</v>
          </cell>
        </row>
        <row r="27">
          <cell r="B27" t="str">
            <v xml:space="preserve">    Réception d'Argent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7.0979523236270794E-3</v>
          </cell>
          <cell r="X27">
            <v>5.0767118140558646E-3</v>
          </cell>
          <cell r="Y27">
            <v>4.0396396978974961E-3</v>
          </cell>
          <cell r="Z27">
            <v>3.4896479817134582E-3</v>
          </cell>
          <cell r="AA27">
            <v>2.6413006610921399E-3</v>
          </cell>
          <cell r="AB27">
            <v>2.5309333013716316E-3</v>
          </cell>
        </row>
        <row r="28">
          <cell r="B28" t="str">
            <v xml:space="preserve">    Paiement des Services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0.30921866306874246</v>
          </cell>
          <cell r="X28">
            <v>0.32753492068628598</v>
          </cell>
          <cell r="Y28">
            <v>0.30619942193266125</v>
          </cell>
          <cell r="Z28">
            <v>0.30433748115845527</v>
          </cell>
          <cell r="AA28">
            <v>0.30894150898164252</v>
          </cell>
          <cell r="AB28">
            <v>0.29808019475750114</v>
          </cell>
        </row>
        <row r="29">
          <cell r="B29" t="str">
            <v xml:space="preserve">    Achat Crédit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0.37653423068199654</v>
          </cell>
          <cell r="X29">
            <v>0.32452779328519576</v>
          </cell>
          <cell r="Y29">
            <v>0.35778463958229795</v>
          </cell>
          <cell r="Z29">
            <v>0.348097488723833</v>
          </cell>
          <cell r="AA29">
            <v>0.34669878189616177</v>
          </cell>
          <cell r="AB29">
            <v>0.333512295258312</v>
          </cell>
        </row>
        <row r="30">
          <cell r="B30" t="str">
            <v xml:space="preserve">    Transfert Banque vers Mobile Money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3.5135978660587411E-6</v>
          </cell>
          <cell r="X30">
            <v>3.4037625303760409E-6</v>
          </cell>
          <cell r="Y30">
            <v>1.9990901532293911E-6</v>
          </cell>
          <cell r="Z30">
            <v>2.3502644944367695E-6</v>
          </cell>
          <cell r="AA30">
            <v>8.5536194469617417E-7</v>
          </cell>
          <cell r="AB30">
            <v>6.4381226134013602E-7</v>
          </cell>
        </row>
        <row r="31">
          <cell r="B31" t="str">
            <v xml:space="preserve">    Transfert  Mobile Money vers Banque 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7.233165262196787E-5</v>
          </cell>
          <cell r="X31">
            <v>1.4370259932931347E-4</v>
          </cell>
          <cell r="Y31">
            <v>1.5027942934493991E-4</v>
          </cell>
          <cell r="Z31">
            <v>4.2799553425006432E-5</v>
          </cell>
          <cell r="AA31">
            <v>5.0181234088842223E-5</v>
          </cell>
          <cell r="AB31">
            <v>6.7600287440714283E-6</v>
          </cell>
        </row>
        <row r="58">
          <cell r="B58" t="str">
            <v xml:space="preserve">     Revenus Dépôt d'Argent (Cash In)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</row>
        <row r="59">
          <cell r="B59" t="str">
            <v xml:space="preserve">     Revenus Retrait D'Argent (Cash Out) 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219796.97097981488</v>
          </cell>
          <cell r="X59">
            <v>272009.4684944998</v>
          </cell>
          <cell r="Y59">
            <v>297020.65274879977</v>
          </cell>
          <cell r="Z59">
            <v>469597.04562349938</v>
          </cell>
          <cell r="AA59">
            <v>443043.1107825996</v>
          </cell>
          <cell r="AB59">
            <v>494561.83400000003</v>
          </cell>
        </row>
        <row r="60">
          <cell r="B60" t="str">
            <v xml:space="preserve">     Revenus Envoi d'Argent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24638.840706199997</v>
          </cell>
          <cell r="X60">
            <v>34936.743706199995</v>
          </cell>
          <cell r="Y60">
            <v>36253.966912099997</v>
          </cell>
          <cell r="Z60">
            <v>63279.288000999994</v>
          </cell>
          <cell r="AA60">
            <v>67136.967516499994</v>
          </cell>
          <cell r="AB60">
            <v>79268.796000000002</v>
          </cell>
        </row>
        <row r="61">
          <cell r="B61" t="str">
            <v xml:space="preserve">     Revenus Réception d'Argent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</row>
        <row r="62">
          <cell r="B62" t="str">
            <v xml:space="preserve">     Revenus Paiement des Services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10905.481</v>
          </cell>
          <cell r="X62">
            <v>12134.449000000001</v>
          </cell>
          <cell r="Y62">
            <v>10529.783211895712</v>
          </cell>
          <cell r="Z62">
            <v>14432.432000000001</v>
          </cell>
          <cell r="AA62">
            <v>27165.455239697221</v>
          </cell>
          <cell r="AB62">
            <v>29595.973000000002</v>
          </cell>
        </row>
        <row r="63">
          <cell r="B63" t="str">
            <v xml:space="preserve">     Revenus Achat Crédit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14164.459000000001</v>
          </cell>
          <cell r="X63">
            <v>21782.951008800428</v>
          </cell>
          <cell r="Y63">
            <v>20955.535</v>
          </cell>
          <cell r="Z63">
            <v>25712.456999999999</v>
          </cell>
          <cell r="AA63">
            <v>24711.764516000923</v>
          </cell>
          <cell r="AB63">
            <v>24395.725999999999</v>
          </cell>
        </row>
        <row r="64">
          <cell r="B64" t="str">
            <v xml:space="preserve">    Revenus Transfert Banque vers Mobile Money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</row>
        <row r="65">
          <cell r="B65" t="str">
            <v xml:space="preserve">    Revenus Transfert  Mobile Money vers Banque 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1279.7729184188393</v>
          </cell>
          <cell r="X65">
            <v>1782.8006626999997</v>
          </cell>
          <cell r="Y65">
            <v>908.74684059999981</v>
          </cell>
          <cell r="Z65">
            <v>397.8973909</v>
          </cell>
          <cell r="AA65">
            <v>308.91505299999994</v>
          </cell>
          <cell r="AB65">
            <v>174.51599999999999</v>
          </cell>
        </row>
        <row r="68">
          <cell r="B68" t="str">
            <v xml:space="preserve">    Dépôt d'Argent (Cash In)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</row>
        <row r="69">
          <cell r="B69" t="str">
            <v xml:space="preserve">    Retrait D'Argent (Cash Out)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0.81170133189688243</v>
          </cell>
          <cell r="X69">
            <v>0.79384887241167035</v>
          </cell>
          <cell r="Y69">
            <v>0.81226712914068433</v>
          </cell>
          <cell r="Z69">
            <v>0.818942077848552</v>
          </cell>
          <cell r="AA69">
            <v>0.78781957460462604</v>
          </cell>
          <cell r="AB69">
            <v>0.78752280037330447</v>
          </cell>
        </row>
        <row r="70">
          <cell r="B70" t="str">
            <v xml:space="preserve">    Envoi d'Argent 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9.0990243079620545E-2</v>
          </cell>
          <cell r="X70">
            <v>0.1019615043197042</v>
          </cell>
          <cell r="Y70">
            <v>9.9144303101905501E-2</v>
          </cell>
          <cell r="Z70">
            <v>0.11035433907278955</v>
          </cell>
          <cell r="AA70">
            <v>0.11938300337333883</v>
          </cell>
          <cell r="AB70">
            <v>0.12622483159131159</v>
          </cell>
        </row>
        <row r="71">
          <cell r="B71" t="str">
            <v xml:space="preserve">    Réception d'Argent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</row>
        <row r="72">
          <cell r="B72" t="str">
            <v xml:space="preserve">    Paiement des Services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4.0273500645689381E-2</v>
          </cell>
          <cell r="X72">
            <v>3.5413909336695401E-2</v>
          </cell>
          <cell r="Y72">
            <v>2.8795966545915104E-2</v>
          </cell>
          <cell r="Z72">
            <v>2.5169080514114026E-2</v>
          </cell>
          <cell r="AA72">
            <v>4.8305631822319291E-2</v>
          </cell>
          <cell r="AB72">
            <v>4.7127582304971619E-2</v>
          </cell>
        </row>
        <row r="73">
          <cell r="B73" t="str">
            <v xml:space="preserve">    Achat Crédit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5.2308774705337693E-2</v>
          </cell>
          <cell r="X73">
            <v>6.3572680729989145E-2</v>
          </cell>
          <cell r="Y73">
            <v>5.7307436693477244E-2</v>
          </cell>
          <cell r="Z73">
            <v>4.4840599314702793E-2</v>
          </cell>
          <cell r="AA73">
            <v>4.3942477232827688E-2</v>
          </cell>
          <cell r="AB73">
            <v>3.8846892614564012E-2</v>
          </cell>
        </row>
        <row r="74">
          <cell r="B74" t="str">
            <v xml:space="preserve">    Transfert Banque vers Mobile Money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</row>
        <row r="75">
          <cell r="B75" t="str">
            <v xml:space="preserve">    Transfert  Mobile Money vers Banque 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4.7261496724699172E-3</v>
          </cell>
          <cell r="X75">
            <v>5.2030332019408765E-3</v>
          </cell>
          <cell r="Y75">
            <v>2.4851645180178866E-3</v>
          </cell>
          <cell r="Z75">
            <v>6.9390324984160677E-4</v>
          </cell>
          <cell r="AA75">
            <v>5.4931296688833138E-4</v>
          </cell>
          <cell r="AB75">
            <v>2.778931158483766E-4</v>
          </cell>
        </row>
      </sheetData>
      <sheetData sheetId="1">
        <row r="3">
          <cell r="C3">
            <v>42736</v>
          </cell>
          <cell r="D3">
            <v>42767</v>
          </cell>
          <cell r="E3">
            <v>42795</v>
          </cell>
          <cell r="F3">
            <v>42826</v>
          </cell>
          <cell r="G3">
            <v>42856</v>
          </cell>
          <cell r="H3">
            <v>42887</v>
          </cell>
          <cell r="I3">
            <v>42917</v>
          </cell>
          <cell r="J3">
            <v>42948</v>
          </cell>
          <cell r="K3">
            <v>42979</v>
          </cell>
          <cell r="L3">
            <v>43009</v>
          </cell>
          <cell r="M3">
            <v>43040</v>
          </cell>
          <cell r="N3">
            <v>43070</v>
          </cell>
          <cell r="O3">
            <v>43101</v>
          </cell>
          <cell r="P3">
            <v>43132</v>
          </cell>
          <cell r="Q3">
            <v>43160</v>
          </cell>
          <cell r="R3">
            <v>43191</v>
          </cell>
          <cell r="S3">
            <v>43221</v>
          </cell>
          <cell r="T3">
            <v>43252</v>
          </cell>
          <cell r="U3">
            <v>43282</v>
          </cell>
          <cell r="V3">
            <v>43313</v>
          </cell>
          <cell r="W3">
            <v>43344</v>
          </cell>
          <cell r="X3">
            <v>43374</v>
          </cell>
          <cell r="Y3">
            <v>43405</v>
          </cell>
          <cell r="Z3">
            <v>43435</v>
          </cell>
          <cell r="AA3">
            <v>43466</v>
          </cell>
          <cell r="AB3">
            <v>43497</v>
          </cell>
          <cell r="AC3">
            <v>43525</v>
          </cell>
          <cell r="AD3">
            <v>43556</v>
          </cell>
          <cell r="AE3">
            <v>43586</v>
          </cell>
          <cell r="AF3">
            <v>43617</v>
          </cell>
          <cell r="AG3">
            <v>43647</v>
          </cell>
          <cell r="AH3">
            <v>43678</v>
          </cell>
          <cell r="AI3">
            <v>43709</v>
          </cell>
          <cell r="AJ3">
            <v>43739</v>
          </cell>
          <cell r="AK3">
            <v>43770</v>
          </cell>
          <cell r="AL3">
            <v>43800</v>
          </cell>
        </row>
        <row r="5">
          <cell r="B5" t="str">
            <v>Abonnés Enregistrés (000)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4186.3209999999999</v>
          </cell>
          <cell r="X5">
            <v>4322.6270000000004</v>
          </cell>
          <cell r="Y5">
            <v>4493.34</v>
          </cell>
          <cell r="Z5">
            <v>4644.5619999999999</v>
          </cell>
          <cell r="AA5">
            <v>4527.3590000000004</v>
          </cell>
          <cell r="AB5">
            <v>4647.2510000000002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</row>
        <row r="6">
          <cell r="B6" t="str">
            <v>AIRTEL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2523.1379999999999</v>
          </cell>
          <cell r="X6">
            <v>2523.7730000000001</v>
          </cell>
          <cell r="Y6">
            <v>2570.7750000000001</v>
          </cell>
          <cell r="Z6">
            <v>2592.9960000000001</v>
          </cell>
          <cell r="AA6">
            <v>2368.4290000000001</v>
          </cell>
          <cell r="AB6">
            <v>2390.893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</row>
        <row r="7">
          <cell r="B7" t="str">
            <v>MTN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1663.183</v>
          </cell>
          <cell r="X7">
            <v>1798.854</v>
          </cell>
          <cell r="Y7">
            <v>1922.5650000000001</v>
          </cell>
          <cell r="Z7">
            <v>2051.5659999999998</v>
          </cell>
          <cell r="AA7">
            <v>2158.9299999999998</v>
          </cell>
          <cell r="AB7">
            <v>2256.3580000000002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</row>
        <row r="9">
          <cell r="B9" t="str">
            <v>Parts de Marché Abonnés Enregistrés (%)</v>
          </cell>
        </row>
        <row r="10">
          <cell r="B10" t="str">
            <v>AIRTEL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0.60271011229191451</v>
          </cell>
          <cell r="X10">
            <v>0.58385167168020735</v>
          </cell>
          <cell r="Y10">
            <v>0.5721300858604067</v>
          </cell>
          <cell r="Z10">
            <v>0.55828644337184008</v>
          </cell>
          <cell r="AA10">
            <v>0.52313699885518239</v>
          </cell>
          <cell r="AB10">
            <v>0.51447468621772308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</row>
        <row r="11">
          <cell r="B11" t="str">
            <v>MTN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0.39728988770808543</v>
          </cell>
          <cell r="X11">
            <v>0.41614832831979254</v>
          </cell>
          <cell r="Y11">
            <v>0.42786991413959324</v>
          </cell>
          <cell r="Z11">
            <v>0.44171355662815998</v>
          </cell>
          <cell r="AA11">
            <v>0.47686300114481744</v>
          </cell>
          <cell r="AB11">
            <v>0.48552531378227687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</row>
        <row r="13">
          <cell r="B13" t="str">
            <v>Abonnés Actifs (000)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612.774</v>
          </cell>
          <cell r="X13">
            <v>674.07300000000009</v>
          </cell>
          <cell r="Y13">
            <v>766.33899999999994</v>
          </cell>
          <cell r="Z13">
            <v>911.78899999999999</v>
          </cell>
          <cell r="AA13">
            <v>930.17399999999998</v>
          </cell>
          <cell r="AB13">
            <v>1020.836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</row>
        <row r="14">
          <cell r="B14" t="str">
            <v>AIRTEL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119.01600000000001</v>
          </cell>
          <cell r="X14">
            <v>114.58</v>
          </cell>
          <cell r="Y14">
            <v>123.914</v>
          </cell>
          <cell r="Z14">
            <v>131.64699999999999</v>
          </cell>
          <cell r="AA14">
            <v>138.43700000000001</v>
          </cell>
          <cell r="AB14">
            <v>152.964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</row>
        <row r="15">
          <cell r="B15" t="str">
            <v>MTN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493.75799999999998</v>
          </cell>
          <cell r="X15">
            <v>559.49300000000005</v>
          </cell>
          <cell r="Y15">
            <v>642.42499999999995</v>
          </cell>
          <cell r="Z15">
            <v>780.14200000000005</v>
          </cell>
          <cell r="AA15">
            <v>791.73699999999997</v>
          </cell>
          <cell r="AB15">
            <v>867.87199999999996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</row>
        <row r="17">
          <cell r="B17" t="str">
            <v>Parts de Marché Abonnés actifs (%)</v>
          </cell>
        </row>
        <row r="18">
          <cell r="B18" t="str">
            <v>AIRTEL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0.19422495079752078</v>
          </cell>
          <cell r="X18">
            <v>0.16998158953110418</v>
          </cell>
          <cell r="Y18">
            <v>0.16169606401344577</v>
          </cell>
          <cell r="Z18">
            <v>0.14438318514480872</v>
          </cell>
          <cell r="AA18">
            <v>0.14882914379460188</v>
          </cell>
          <cell r="AB18">
            <v>0.14984189429056186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</row>
        <row r="19">
          <cell r="B19" t="str">
            <v>MTN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0.80577504920247922</v>
          </cell>
          <cell r="X19">
            <v>0.8300184104688958</v>
          </cell>
          <cell r="Y19">
            <v>0.83830393598655428</v>
          </cell>
          <cell r="Z19">
            <v>0.85561681485519137</v>
          </cell>
          <cell r="AA19">
            <v>0.85117085620539812</v>
          </cell>
          <cell r="AB19">
            <v>0.85015810570943806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</row>
        <row r="21">
          <cell r="B21" t="str">
            <v>Volume Total des Transactions (000)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8253.648000000001</v>
          </cell>
          <cell r="X21">
            <v>9401.3609099999994</v>
          </cell>
          <cell r="Y21">
            <v>11505.234</v>
          </cell>
          <cell r="Z21">
            <v>16168.393</v>
          </cell>
          <cell r="AA21">
            <v>17536.436000000002</v>
          </cell>
          <cell r="AB21">
            <v>18638.974000000002</v>
          </cell>
        </row>
        <row r="22">
          <cell r="B22" t="str">
            <v>AITEL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999.58</v>
          </cell>
          <cell r="X22">
            <v>422.34191000000004</v>
          </cell>
          <cell r="Y22">
            <v>1093.4580000000001</v>
          </cell>
          <cell r="Z22">
            <v>1327.5140000000001</v>
          </cell>
          <cell r="AA22">
            <v>1239.2010000000002</v>
          </cell>
          <cell r="AB22">
            <v>1284.0709999999999</v>
          </cell>
        </row>
        <row r="23">
          <cell r="B23" t="str">
            <v>MTN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7254.0680000000011</v>
          </cell>
          <cell r="X23">
            <v>8979.0190000000002</v>
          </cell>
          <cell r="Y23">
            <v>10411.776</v>
          </cell>
          <cell r="Z23">
            <v>14840.879000000001</v>
          </cell>
          <cell r="AA23">
            <v>16297.235000000001</v>
          </cell>
          <cell r="AB23">
            <v>17354.903000000002</v>
          </cell>
        </row>
        <row r="25">
          <cell r="B25" t="str">
            <v>Parts de Marché Vol. Total transactions (%)</v>
          </cell>
        </row>
        <row r="26">
          <cell r="B26" t="str">
            <v>AIRTTEL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0.12110766051568954</v>
          </cell>
          <cell r="X26">
            <v>4.4923486508295328E-2</v>
          </cell>
          <cell r="Y26">
            <v>9.5040048729126247E-2</v>
          </cell>
          <cell r="Z26">
            <v>8.2105500528098257E-2</v>
          </cell>
          <cell r="AA26">
            <v>7.0664358481962938E-2</v>
          </cell>
          <cell r="AB26">
            <v>6.8891721185940807E-2</v>
          </cell>
        </row>
        <row r="27">
          <cell r="B27" t="str">
            <v>MTN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0.87889233948431045</v>
          </cell>
          <cell r="X27">
            <v>0.95507651349170475</v>
          </cell>
          <cell r="Y27">
            <v>0.9049599512708737</v>
          </cell>
          <cell r="Z27">
            <v>0.91789449947190183</v>
          </cell>
          <cell r="AA27">
            <v>0.92933564151803705</v>
          </cell>
          <cell r="AB27">
            <v>0.93110827881405922</v>
          </cell>
        </row>
        <row r="29">
          <cell r="B29" t="str">
            <v>Volume Dépôt d'Argent (Cash In) (000)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1279.9090000000001</v>
          </cell>
          <cell r="X29">
            <v>1573.43</v>
          </cell>
          <cell r="Y29">
            <v>1801.4730000000002</v>
          </cell>
          <cell r="Z29">
            <v>2544.5970000000002</v>
          </cell>
          <cell r="AA29">
            <v>2591.8229999999999</v>
          </cell>
          <cell r="AB29">
            <v>2933.33</v>
          </cell>
        </row>
        <row r="30">
          <cell r="B30" t="str">
            <v>AIRTTEL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173.875</v>
          </cell>
          <cell r="X30">
            <v>194.71</v>
          </cell>
          <cell r="Y30">
            <v>198.9</v>
          </cell>
          <cell r="Z30">
            <v>251</v>
          </cell>
          <cell r="AA30">
            <v>235.13399999999999</v>
          </cell>
          <cell r="AB30">
            <v>274.29399999999998</v>
          </cell>
        </row>
        <row r="31">
          <cell r="B31" t="str">
            <v>MTN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1106.0340000000001</v>
          </cell>
          <cell r="X31">
            <v>1378.72</v>
          </cell>
          <cell r="Y31">
            <v>1602.5730000000001</v>
          </cell>
          <cell r="Z31">
            <v>2293.5970000000002</v>
          </cell>
          <cell r="AA31">
            <v>2356.6889999999999</v>
          </cell>
          <cell r="AB31">
            <v>2659.0360000000001</v>
          </cell>
        </row>
        <row r="33">
          <cell r="B33" t="str">
            <v>Parts de Marché Vol. Dépôt d'Argent (%)</v>
          </cell>
        </row>
        <row r="34">
          <cell r="B34" t="str">
            <v>AIRTTEL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0.13584950180051861</v>
          </cell>
          <cell r="X34">
            <v>0.12374875272493852</v>
          </cell>
          <cell r="Y34">
            <v>0.11040964810463437</v>
          </cell>
          <cell r="Z34">
            <v>9.8640374094601219E-2</v>
          </cell>
          <cell r="AA34">
            <v>9.0721472878356274E-2</v>
          </cell>
          <cell r="AB34">
            <v>9.3509424442527772E-2</v>
          </cell>
        </row>
        <row r="35">
          <cell r="B35" t="str">
            <v>MTN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0.86415049819948142</v>
          </cell>
          <cell r="X35">
            <v>0.87625124727506143</v>
          </cell>
          <cell r="Y35">
            <v>0.88959035189536562</v>
          </cell>
          <cell r="Z35">
            <v>0.90135962590539875</v>
          </cell>
          <cell r="AA35">
            <v>0.9092785271216437</v>
          </cell>
          <cell r="AB35">
            <v>0.90649057555747226</v>
          </cell>
        </row>
        <row r="38">
          <cell r="B38" t="str">
            <v>Volume Retrait D'Argent (Cash Out) (000)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891.1049999999999</v>
          </cell>
          <cell r="X38">
            <v>1190.7600000000002</v>
          </cell>
          <cell r="Y38">
            <v>1473.068</v>
          </cell>
          <cell r="Z38">
            <v>2150.4760000000001</v>
          </cell>
          <cell r="AA38">
            <v>2464.058</v>
          </cell>
          <cell r="AB38">
            <v>2779.8989999999999</v>
          </cell>
        </row>
        <row r="39">
          <cell r="B39" t="str">
            <v>AIRTTEL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78.453999999999994</v>
          </cell>
          <cell r="X39">
            <v>90.13</v>
          </cell>
          <cell r="Y39">
            <v>93.731999999999999</v>
          </cell>
          <cell r="Z39">
            <v>122.03700000000001</v>
          </cell>
          <cell r="AA39">
            <v>126.005</v>
          </cell>
          <cell r="AB39">
            <v>139.005</v>
          </cell>
        </row>
        <row r="40">
          <cell r="B40" t="str">
            <v>MTN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812.65099999999995</v>
          </cell>
          <cell r="X40">
            <v>1100.6300000000001</v>
          </cell>
          <cell r="Y40">
            <v>1379.336</v>
          </cell>
          <cell r="Z40">
            <v>2028.4390000000001</v>
          </cell>
          <cell r="AA40">
            <v>2338.0529999999999</v>
          </cell>
          <cell r="AB40">
            <v>2640.8939999999998</v>
          </cell>
        </row>
        <row r="42">
          <cell r="B42" t="str">
            <v>Parts de Marché Vol. Retrait d'Argent (%)</v>
          </cell>
        </row>
        <row r="43">
          <cell r="B43" t="str">
            <v>AIRTTEL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8.8041252153225488E-2</v>
          </cell>
          <cell r="X43">
            <v>7.5691155228593487E-2</v>
          </cell>
          <cell r="Y43">
            <v>6.3630463766777903E-2</v>
          </cell>
          <cell r="Z43">
            <v>5.6748831421508543E-2</v>
          </cell>
          <cell r="AA43">
            <v>5.1137189140840027E-2</v>
          </cell>
          <cell r="AB43">
            <v>5.0003615239258691E-2</v>
          </cell>
        </row>
        <row r="44">
          <cell r="B44" t="str">
            <v>MTN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0.91195874784677455</v>
          </cell>
          <cell r="X44">
            <v>0.9243088447714064</v>
          </cell>
          <cell r="Y44">
            <v>0.93636953623322217</v>
          </cell>
          <cell r="Z44">
            <v>0.94325116857849145</v>
          </cell>
          <cell r="AA44">
            <v>0.94886281085915991</v>
          </cell>
          <cell r="AB44">
            <v>0.94999638476074122</v>
          </cell>
        </row>
        <row r="46">
          <cell r="B46" t="str">
            <v>Volume Envoi d'Argent (000)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363.46100000000001</v>
          </cell>
          <cell r="X46">
            <v>457.78299999999996</v>
          </cell>
          <cell r="Y46">
            <v>543.17200000000003</v>
          </cell>
          <cell r="Z46">
            <v>867.34300000000007</v>
          </cell>
          <cell r="AA46">
            <v>935.74699999999996</v>
          </cell>
          <cell r="AB46">
            <v>1106.1969999999999</v>
          </cell>
        </row>
        <row r="47">
          <cell r="B47" t="str">
            <v>AIRTTEL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58.584000000000003</v>
          </cell>
          <cell r="X47">
            <v>47.728000000000002</v>
          </cell>
          <cell r="Y47">
            <v>46.476999999999997</v>
          </cell>
          <cell r="Z47">
            <v>56.421999999999997</v>
          </cell>
          <cell r="AA47">
            <v>46.319000000000003</v>
          </cell>
          <cell r="AB47">
            <v>47.173999999999999</v>
          </cell>
        </row>
        <row r="48">
          <cell r="B48" t="str">
            <v>MTN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304.87700000000001</v>
          </cell>
          <cell r="X48">
            <v>410.05499999999995</v>
          </cell>
          <cell r="Y48">
            <v>496.69499999999999</v>
          </cell>
          <cell r="Z48">
            <v>810.92100000000005</v>
          </cell>
          <cell r="AA48">
            <v>889.428</v>
          </cell>
          <cell r="AB48">
            <v>1059.0229999999999</v>
          </cell>
        </row>
        <row r="50">
          <cell r="B50" t="str">
            <v>Parts de Marché Vol. Envoi d'Argent (%)</v>
          </cell>
        </row>
        <row r="51">
          <cell r="B51" t="str">
            <v>AIRTTEL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0.16118373085420445</v>
          </cell>
          <cell r="X51">
            <v>0.10425900481232375</v>
          </cell>
          <cell r="Y51">
            <v>8.5565898094894427E-2</v>
          </cell>
          <cell r="Z51">
            <v>6.5051542469357557E-2</v>
          </cell>
          <cell r="AA51">
            <v>4.949949078116201E-2</v>
          </cell>
          <cell r="AB51">
            <v>4.2645206956807881E-2</v>
          </cell>
        </row>
        <row r="52">
          <cell r="B52" t="str">
            <v>MTN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0.83881626914579555</v>
          </cell>
          <cell r="X52">
            <v>0.89574099518767625</v>
          </cell>
          <cell r="Y52">
            <v>0.91443410190510555</v>
          </cell>
          <cell r="Z52">
            <v>0.93494845753064237</v>
          </cell>
          <cell r="AA52">
            <v>0.950500509218838</v>
          </cell>
          <cell r="AB52">
            <v>0.95735479304319215</v>
          </cell>
        </row>
        <row r="60">
          <cell r="B60" t="str">
            <v>MTN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</row>
        <row r="79">
          <cell r="B79" t="str">
            <v>Volume Transfert Banque vers Mobile Money (000)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2.9000000000000001E-2</v>
          </cell>
          <cell r="X79">
            <v>3.2000000000000001E-2</v>
          </cell>
          <cell r="Y79">
            <v>2.3E-2</v>
          </cell>
          <cell r="Z79">
            <v>3.7999999999999999E-2</v>
          </cell>
          <cell r="AA79">
            <v>1.4999999999999999E-2</v>
          </cell>
          <cell r="AB79">
            <v>1.2E-2</v>
          </cell>
        </row>
        <row r="80">
          <cell r="B80" t="str">
            <v>AIRTEL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2.9000000000000001E-2</v>
          </cell>
          <cell r="X80">
            <v>3.2000000000000001E-2</v>
          </cell>
          <cell r="Y80">
            <v>2.3E-2</v>
          </cell>
          <cell r="Z80">
            <v>3.7999999999999999E-2</v>
          </cell>
          <cell r="AA80">
            <v>1.4999999999999999E-2</v>
          </cell>
          <cell r="AB80">
            <v>1.2E-2</v>
          </cell>
        </row>
        <row r="81">
          <cell r="B81" t="str">
            <v>MTN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</row>
        <row r="83">
          <cell r="B83" t="str">
            <v>Parts de Marché Vol. Transfert Banque/Mobile Money (%)</v>
          </cell>
        </row>
        <row r="84">
          <cell r="B84" t="str">
            <v>AIRTEL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1</v>
          </cell>
          <cell r="X84">
            <v>1</v>
          </cell>
          <cell r="Y84">
            <v>1</v>
          </cell>
          <cell r="Z84">
            <v>1</v>
          </cell>
          <cell r="AA84">
            <v>1</v>
          </cell>
          <cell r="AB84">
            <v>1</v>
          </cell>
        </row>
        <row r="85">
          <cell r="B85" t="str">
            <v>MTN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</row>
        <row r="87">
          <cell r="B87" t="str">
            <v>Transfert  Mobile Money vers Banque (000)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0.59699999999999998</v>
          </cell>
          <cell r="X87">
            <v>1.351</v>
          </cell>
          <cell r="Y87">
            <v>1.7290000000000001</v>
          </cell>
          <cell r="Z87">
            <v>0.69199999999999995</v>
          </cell>
          <cell r="AA87">
            <v>0.88</v>
          </cell>
          <cell r="AB87">
            <v>0.126</v>
          </cell>
        </row>
        <row r="88">
          <cell r="B88" t="str">
            <v>AIRTEL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0.59699999999999998</v>
          </cell>
          <cell r="X88">
            <v>1.351</v>
          </cell>
          <cell r="Y88">
            <v>1.7290000000000001</v>
          </cell>
          <cell r="Z88">
            <v>0.69199999999999995</v>
          </cell>
          <cell r="AA88">
            <v>0.88</v>
          </cell>
          <cell r="AB88">
            <v>0.126</v>
          </cell>
        </row>
        <row r="89">
          <cell r="B89" t="str">
            <v>MTN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</row>
        <row r="91">
          <cell r="B91" t="str">
            <v>Parts de Marché Vol. Transfert Banque/Mobile Money (%)</v>
          </cell>
        </row>
        <row r="92">
          <cell r="B92" t="str">
            <v>AIRTEL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1</v>
          </cell>
          <cell r="X92">
            <v>1</v>
          </cell>
          <cell r="Y92">
            <v>1</v>
          </cell>
          <cell r="Z92">
            <v>1</v>
          </cell>
          <cell r="AA92">
            <v>1</v>
          </cell>
          <cell r="AB92">
            <v>1</v>
          </cell>
        </row>
        <row r="93">
          <cell r="B93" t="str">
            <v>MTN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</row>
        <row r="95">
          <cell r="B95" t="str">
            <v>Valeur Totale des Transactions (000)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33897832.231000006</v>
          </cell>
          <cell r="X95">
            <v>45594420.681999996</v>
          </cell>
          <cell r="Y95">
            <v>51077348.210000001</v>
          </cell>
          <cell r="Z95">
            <v>67548740.741999984</v>
          </cell>
          <cell r="AA95">
            <v>64454708.591099903</v>
          </cell>
          <cell r="AB95">
            <v>64075776.649999999</v>
          </cell>
        </row>
        <row r="96">
          <cell r="B96" t="str">
            <v>AIRTTEL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9474014.751000002</v>
          </cell>
          <cell r="X96">
            <v>13808966.909000002</v>
          </cell>
          <cell r="Y96">
            <v>15963713.569</v>
          </cell>
          <cell r="Z96">
            <v>13508066.914999999</v>
          </cell>
          <cell r="AA96">
            <v>13626580.841099899</v>
          </cell>
          <cell r="AB96">
            <v>8219841.9079999989</v>
          </cell>
        </row>
        <row r="97">
          <cell r="B97" t="str">
            <v>MTN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24423817.48</v>
          </cell>
          <cell r="X97">
            <v>31785453.772999998</v>
          </cell>
          <cell r="Y97">
            <v>35113634.641000003</v>
          </cell>
          <cell r="Z97">
            <v>54040673.826999992</v>
          </cell>
          <cell r="AA97">
            <v>50828127.75</v>
          </cell>
          <cell r="AB97">
            <v>55855934.741999999</v>
          </cell>
        </row>
        <row r="120">
          <cell r="B120" t="str">
            <v>Valeur Envoi d'Argent (000)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2862863.4739999999</v>
          </cell>
          <cell r="X120">
            <v>3523666.412</v>
          </cell>
          <cell r="Y120">
            <v>3798425.3029999998</v>
          </cell>
          <cell r="Z120">
            <v>6480950.4440000001</v>
          </cell>
          <cell r="AA120">
            <v>5843759.0800000001</v>
          </cell>
          <cell r="AB120">
            <v>6812566.3889999995</v>
          </cell>
        </row>
        <row r="121">
          <cell r="B121" t="str">
            <v>AIRTTEL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563981.79500000004</v>
          </cell>
          <cell r="X121">
            <v>592436.32400000002</v>
          </cell>
          <cell r="Y121">
            <v>544489.84600000002</v>
          </cell>
          <cell r="Z121">
            <v>764994.97699999996</v>
          </cell>
          <cell r="AA121">
            <v>574802.36199999996</v>
          </cell>
          <cell r="AB121">
            <v>588381.19799999997</v>
          </cell>
        </row>
        <row r="122">
          <cell r="B122" t="str">
            <v>MTN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2298881.679</v>
          </cell>
          <cell r="X122">
            <v>2931230.088</v>
          </cell>
          <cell r="Y122">
            <v>3253935.4569999999</v>
          </cell>
          <cell r="Z122">
            <v>5715955.4670000002</v>
          </cell>
          <cell r="AA122">
            <v>5268956.7180000003</v>
          </cell>
          <cell r="AB122">
            <v>6224185.1909999996</v>
          </cell>
        </row>
        <row r="124">
          <cell r="B124" t="str">
            <v>Parts de Marché Val. Envoi d'Argent (%)</v>
          </cell>
        </row>
        <row r="125">
          <cell r="B125" t="str">
            <v>AIRTTEL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0.19699919333282187</v>
          </cell>
          <cell r="X125">
            <v>0.16813064993395294</v>
          </cell>
          <cell r="Y125">
            <v>0.14334620337800547</v>
          </cell>
          <cell r="Z125">
            <v>0.11803746743785469</v>
          </cell>
          <cell r="AA125">
            <v>9.8361748684547057E-2</v>
          </cell>
          <cell r="AB125">
            <v>8.6367040613363782E-2</v>
          </cell>
        </row>
        <row r="126">
          <cell r="B126" t="str">
            <v>MTN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0.80300080666717821</v>
          </cell>
          <cell r="X126">
            <v>0.83186935006604701</v>
          </cell>
          <cell r="Y126">
            <v>0.85665379662199459</v>
          </cell>
          <cell r="Z126">
            <v>0.8819625325621453</v>
          </cell>
          <cell r="AA126">
            <v>0.90163825131545294</v>
          </cell>
          <cell r="AB126">
            <v>0.91363295938663625</v>
          </cell>
        </row>
        <row r="128">
          <cell r="B128" t="str">
            <v>Valeur Réception d'Argent (000)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563981.79500000004</v>
          </cell>
          <cell r="X128">
            <v>592436.32400000002</v>
          </cell>
          <cell r="Y128">
            <v>544489.84600000002</v>
          </cell>
          <cell r="Z128">
            <v>764994.97699999996</v>
          </cell>
          <cell r="AA128">
            <v>574802.36199999996</v>
          </cell>
          <cell r="AB128">
            <v>588381.19799999997</v>
          </cell>
        </row>
        <row r="129">
          <cell r="B129" t="str">
            <v>AIRTEL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563981.79500000004</v>
          </cell>
          <cell r="X129">
            <v>592436.32400000002</v>
          </cell>
          <cell r="Y129">
            <v>544489.84600000002</v>
          </cell>
          <cell r="Z129">
            <v>764994.97699999996</v>
          </cell>
          <cell r="AA129">
            <v>574802.36199999996</v>
          </cell>
          <cell r="AB129">
            <v>588381.19799999997</v>
          </cell>
        </row>
        <row r="130">
          <cell r="B130" t="str">
            <v>MTN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</row>
        <row r="132">
          <cell r="B132" t="str">
            <v>Parts de Marché Val. Réception d'Argent (%)</v>
          </cell>
        </row>
        <row r="133">
          <cell r="B133" t="str">
            <v>AIRTEL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1</v>
          </cell>
          <cell r="X133">
            <v>1</v>
          </cell>
          <cell r="Y133">
            <v>1</v>
          </cell>
          <cell r="Z133">
            <v>1</v>
          </cell>
          <cell r="AA133">
            <v>1</v>
          </cell>
          <cell r="AB133">
            <v>1</v>
          </cell>
        </row>
        <row r="134">
          <cell r="B134" t="str">
            <v>MTN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</row>
        <row r="136">
          <cell r="B136" t="str">
            <v>Valeur Paiement des services (000)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2283083.906</v>
          </cell>
          <cell r="X136">
            <v>2308734.8149999999</v>
          </cell>
          <cell r="Y136">
            <v>2060461.179</v>
          </cell>
          <cell r="Z136">
            <v>2623223.1809999999</v>
          </cell>
          <cell r="AA136">
            <v>2685059.3120999001</v>
          </cell>
          <cell r="AB136">
            <v>2434679.2229999998</v>
          </cell>
        </row>
        <row r="137">
          <cell r="B137" t="str">
            <v>AIRTEL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1520016.264</v>
          </cell>
          <cell r="X137">
            <v>1402487.5460000001</v>
          </cell>
          <cell r="Y137">
            <v>1076964.2790000001</v>
          </cell>
          <cell r="Z137">
            <v>1238975.0279999999</v>
          </cell>
          <cell r="AA137">
            <v>1216589.6460998999</v>
          </cell>
          <cell r="AB137">
            <v>955200.6</v>
          </cell>
        </row>
        <row r="138">
          <cell r="B138" t="str">
            <v>MTN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763067.64199999999</v>
          </cell>
          <cell r="X138">
            <v>906247.26899999997</v>
          </cell>
          <cell r="Y138">
            <v>983496.9</v>
          </cell>
          <cell r="Z138">
            <v>1384248.1529999999</v>
          </cell>
          <cell r="AA138">
            <v>1468469.666</v>
          </cell>
          <cell r="AB138">
            <v>1479478.6229999999</v>
          </cell>
        </row>
        <row r="140">
          <cell r="B140" t="str">
            <v>Parts de Marché Val. Paiement des Services (%)</v>
          </cell>
        </row>
        <row r="141">
          <cell r="B141" t="str">
            <v>AIRTEL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0.66577328148359349</v>
          </cell>
          <cell r="X141">
            <v>0.60747017669069114</v>
          </cell>
          <cell r="Y141">
            <v>0.5226811793283489</v>
          </cell>
          <cell r="Z141">
            <v>0.47231018579505302</v>
          </cell>
          <cell r="AA141">
            <v>0.45309600447836795</v>
          </cell>
          <cell r="AB141">
            <v>0.39233119130289634</v>
          </cell>
        </row>
        <row r="142">
          <cell r="B142" t="str">
            <v>MTN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0.33422671851640656</v>
          </cell>
          <cell r="X142">
            <v>0.39252982330930891</v>
          </cell>
          <cell r="Y142">
            <v>0.47731882067165121</v>
          </cell>
          <cell r="Z142">
            <v>0.52768981420494698</v>
          </cell>
          <cell r="AA142">
            <v>0.54690399552163194</v>
          </cell>
          <cell r="AB142">
            <v>0.60766880869710371</v>
          </cell>
        </row>
        <row r="144">
          <cell r="B144" t="str">
            <v>Valeur Achat Crédit (000)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1034696.8189999999</v>
          </cell>
          <cell r="X144">
            <v>1209378.179</v>
          </cell>
          <cell r="Y144">
            <v>1284894.0759999999</v>
          </cell>
          <cell r="Z144">
            <v>1739963.9620000001</v>
          </cell>
          <cell r="AA144">
            <v>1803945.6310000001</v>
          </cell>
          <cell r="AB144">
            <v>1808042.527</v>
          </cell>
        </row>
        <row r="145">
          <cell r="B145" t="str">
            <v>AIRTEL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272076.59899999999</v>
          </cell>
          <cell r="X145">
            <v>304707.95699999999</v>
          </cell>
          <cell r="Y145">
            <v>306365.40299999999</v>
          </cell>
          <cell r="Z145">
            <v>359671.66499999998</v>
          </cell>
          <cell r="AA145">
            <v>345673.76299999998</v>
          </cell>
          <cell r="AB145">
            <v>339876.48599999998</v>
          </cell>
        </row>
        <row r="146">
          <cell r="B146" t="str">
            <v>MTN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762620.22</v>
          </cell>
          <cell r="X146">
            <v>904670.22199999995</v>
          </cell>
          <cell r="Y146">
            <v>978528.67299999995</v>
          </cell>
          <cell r="Z146">
            <v>1380292.297</v>
          </cell>
          <cell r="AA146">
            <v>1458271.868</v>
          </cell>
          <cell r="AB146">
            <v>1468166.041</v>
          </cell>
        </row>
        <row r="148">
          <cell r="B148" t="str">
            <v>Parts de Marché Val. Achat de Crédit (%)</v>
          </cell>
        </row>
        <row r="149">
          <cell r="B149" t="str">
            <v>AIRTEL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0.2629529674817721</v>
          </cell>
          <cell r="X149">
            <v>0.25195423755037011</v>
          </cell>
          <cell r="Y149">
            <v>0.23843631060526427</v>
          </cell>
          <cell r="Z149">
            <v>0.20671213476546704</v>
          </cell>
          <cell r="AA149">
            <v>0.19162094303716848</v>
          </cell>
          <cell r="AB149">
            <v>0.18798036048628849</v>
          </cell>
        </row>
        <row r="150">
          <cell r="B150" t="str">
            <v>MTN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0.73704703251822801</v>
          </cell>
          <cell r="X150">
            <v>0.74804576244962984</v>
          </cell>
          <cell r="Y150">
            <v>0.76156368939473584</v>
          </cell>
          <cell r="Z150">
            <v>0.79328786523453287</v>
          </cell>
          <cell r="AA150">
            <v>0.80837905696283152</v>
          </cell>
          <cell r="AB150">
            <v>0.81201963951371148</v>
          </cell>
        </row>
        <row r="152">
          <cell r="B152" t="str">
            <v>Valeur Transfert Banque vers Mobile Money (000)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1941.5</v>
          </cell>
          <cell r="X152">
            <v>7751.95</v>
          </cell>
          <cell r="Y152">
            <v>3889</v>
          </cell>
          <cell r="Z152">
            <v>2401.3249999999998</v>
          </cell>
          <cell r="AA152">
            <v>399.01100000000002</v>
          </cell>
          <cell r="AB152">
            <v>1123.5</v>
          </cell>
        </row>
        <row r="153">
          <cell r="B153" t="str">
            <v>AIRTEL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1941.5</v>
          </cell>
          <cell r="X153">
            <v>7751.95</v>
          </cell>
          <cell r="Y153">
            <v>3889</v>
          </cell>
          <cell r="Z153">
            <v>2401.3249999999998</v>
          </cell>
          <cell r="AA153">
            <v>399.01100000000002</v>
          </cell>
          <cell r="AB153">
            <v>1123.5</v>
          </cell>
        </row>
        <row r="154">
          <cell r="B154" t="str">
            <v>MTN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</row>
        <row r="156">
          <cell r="B156" t="str">
            <v>Parts de Marché Val. Transfert Banque/Mobile Money (%)</v>
          </cell>
        </row>
        <row r="157">
          <cell r="B157" t="str">
            <v>AIRTEL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1</v>
          </cell>
          <cell r="X157">
            <v>1</v>
          </cell>
          <cell r="Y157">
            <v>1</v>
          </cell>
          <cell r="Z157">
            <v>1</v>
          </cell>
          <cell r="AA157">
            <v>1</v>
          </cell>
          <cell r="AB157">
            <v>1</v>
          </cell>
        </row>
        <row r="158">
          <cell r="B158" t="str">
            <v>MTN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</row>
        <row r="160">
          <cell r="B160" t="str">
            <v>Valeur Transfert Mobile Money vers Banque (000)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2193422.2050000001</v>
          </cell>
          <cell r="X160">
            <v>6222049.5990000004</v>
          </cell>
          <cell r="Y160">
            <v>9228026.2660000008</v>
          </cell>
          <cell r="Z160">
            <v>4629580.3990000002</v>
          </cell>
          <cell r="AA160">
            <v>6095342.4369999999</v>
          </cell>
          <cell r="AB160">
            <v>842528.56900000002</v>
          </cell>
        </row>
        <row r="168">
          <cell r="B168" t="str">
            <v>Total Revenus Opérateur (000)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270785.52460443368</v>
          </cell>
          <cell r="X168">
            <v>342646.41287220013</v>
          </cell>
          <cell r="Y168">
            <v>365668.68471339543</v>
          </cell>
          <cell r="Z168">
            <v>573419.1200153993</v>
          </cell>
          <cell r="AA168">
            <v>562366.21310779778</v>
          </cell>
          <cell r="AB168">
            <v>627996.84500000009</v>
          </cell>
        </row>
        <row r="169">
          <cell r="B169" t="str">
            <v>AIRTEL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55508.171604433723</v>
          </cell>
          <cell r="X169">
            <v>66475.697872200195</v>
          </cell>
          <cell r="Y169">
            <v>61707.157713395456</v>
          </cell>
          <cell r="Z169">
            <v>80045.791015399387</v>
          </cell>
          <cell r="AA169">
            <v>70466.277868100515</v>
          </cell>
          <cell r="AB169">
            <v>70997.883000000002</v>
          </cell>
        </row>
        <row r="170">
          <cell r="B170" t="str">
            <v>MTN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215277.35299999997</v>
          </cell>
          <cell r="X170">
            <v>276170.71499999997</v>
          </cell>
          <cell r="Y170">
            <v>303961.527</v>
          </cell>
          <cell r="Z170">
            <v>493373.32899999997</v>
          </cell>
          <cell r="AA170">
            <v>491899.93523969722</v>
          </cell>
          <cell r="AB170">
            <v>556998.96200000006</v>
          </cell>
        </row>
        <row r="173">
          <cell r="B173" t="str">
            <v>AIRTEL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0.20498943466612787</v>
          </cell>
          <cell r="X173">
            <v>0.19400669429157055</v>
          </cell>
          <cell r="Y173">
            <v>0.16875155104342726</v>
          </cell>
          <cell r="Z173">
            <v>0.13959386462950474</v>
          </cell>
          <cell r="AA173">
            <v>0.12530318540774979</v>
          </cell>
          <cell r="AB173">
            <v>0.11305452179461187</v>
          </cell>
        </row>
        <row r="174">
          <cell r="B174" t="str">
            <v>MTN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0.79501056533387215</v>
          </cell>
          <cell r="X174">
            <v>0.80599330570842953</v>
          </cell>
          <cell r="Y174">
            <v>0.83124844895657279</v>
          </cell>
          <cell r="Z174">
            <v>0.86040613537049537</v>
          </cell>
          <cell r="AA174">
            <v>0.87469681459225013</v>
          </cell>
          <cell r="AB174">
            <v>0.88694547820538805</v>
          </cell>
        </row>
      </sheetData>
      <sheetData sheetId="2" refreshError="1"/>
      <sheetData sheetId="3" refreshError="1"/>
      <sheetData sheetId="4">
        <row r="3">
          <cell r="B3" t="str">
            <v>Dépôt d'Argent (Cash In)</v>
          </cell>
          <cell r="C3" t="str">
            <v xml:space="preserve">Retrait D'Argent (Cash Out) </v>
          </cell>
          <cell r="D3" t="str">
            <v xml:space="preserve">Envoi d'Argent </v>
          </cell>
          <cell r="E3" t="str">
            <v>Réception d'Argent</v>
          </cell>
          <cell r="F3" t="str">
            <v>Paiement des Services</v>
          </cell>
          <cell r="G3" t="str">
            <v>Achat Crédit</v>
          </cell>
          <cell r="H3" t="str">
            <v>Transfert Banque vers Mobile Money</v>
          </cell>
          <cell r="I3" t="str">
            <v xml:space="preserve">Transfert  Mobile Money vers Banque </v>
          </cell>
        </row>
        <row r="8">
          <cell r="A8" t="str">
            <v>Valeur Totale des Transactions (fcfa)</v>
          </cell>
          <cell r="B8">
            <v>27716948.932</v>
          </cell>
          <cell r="C8">
            <v>23871506.311999999</v>
          </cell>
          <cell r="D8">
            <v>6812566.3889999995</v>
          </cell>
          <cell r="E8">
            <v>588381.19799999997</v>
          </cell>
          <cell r="F8">
            <v>2434679.2229999998</v>
          </cell>
          <cell r="G8">
            <v>1808042.527</v>
          </cell>
          <cell r="H8">
            <v>1123.5</v>
          </cell>
          <cell r="I8">
            <v>842528.56900000002</v>
          </cell>
        </row>
        <row r="10">
          <cell r="A10" t="str">
            <v>AIRTEL</v>
          </cell>
          <cell r="B10">
            <v>2833508.2760000001</v>
          </cell>
          <cell r="C10">
            <v>2070842.081</v>
          </cell>
          <cell r="D10">
            <v>588381.19799999997</v>
          </cell>
          <cell r="E10">
            <v>588381.19799999997</v>
          </cell>
          <cell r="F10">
            <v>955200.6</v>
          </cell>
          <cell r="G10">
            <v>339876.48599999998</v>
          </cell>
          <cell r="H10">
            <v>1123.5</v>
          </cell>
          <cell r="I10">
            <v>842528.56900000002</v>
          </cell>
        </row>
        <row r="11">
          <cell r="A11" t="str">
            <v>MTN</v>
          </cell>
          <cell r="B11">
            <v>24883440.655999999</v>
          </cell>
          <cell r="C11">
            <v>21800664.230999999</v>
          </cell>
          <cell r="D11">
            <v>6224185.1909999996</v>
          </cell>
          <cell r="E11">
            <v>0</v>
          </cell>
          <cell r="F11">
            <v>1479478.6229999999</v>
          </cell>
          <cell r="G11">
            <v>1468166.041</v>
          </cell>
          <cell r="H11">
            <v>0</v>
          </cell>
          <cell r="I11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96"/>
  <sheetViews>
    <sheetView showGridLines="0" topLeftCell="F42" workbookViewId="0">
      <selection activeCell="F63" sqref="F63"/>
    </sheetView>
  </sheetViews>
  <sheetFormatPr baseColWidth="10" defaultRowHeight="15" x14ac:dyDescent="0.25"/>
  <cols>
    <col min="1" max="1" width="18.85546875" style="1" customWidth="1"/>
    <col min="2" max="2" width="46.28515625" style="2" bestFit="1" customWidth="1"/>
    <col min="3" max="21" width="20.7109375" customWidth="1"/>
    <col min="22" max="22" width="7.7109375" bestFit="1" customWidth="1"/>
    <col min="23" max="26" width="20.7109375" customWidth="1"/>
    <col min="27" max="27" width="16.28515625" bestFit="1" customWidth="1"/>
    <col min="28" max="28" width="15.140625" bestFit="1" customWidth="1"/>
  </cols>
  <sheetData>
    <row r="2" spans="1:38" ht="15.75" x14ac:dyDescent="0.25">
      <c r="B2" s="24" t="s">
        <v>0</v>
      </c>
    </row>
    <row r="3" spans="1:38" s="32" customFormat="1" ht="33" customHeight="1" thickBot="1" x14ac:dyDescent="0.4">
      <c r="A3" s="30"/>
      <c r="B3" s="3"/>
      <c r="C3" s="31">
        <v>42736</v>
      </c>
      <c r="D3" s="31">
        <v>42767</v>
      </c>
      <c r="E3" s="31">
        <v>42795</v>
      </c>
      <c r="F3" s="31">
        <v>42826</v>
      </c>
      <c r="G3" s="31">
        <v>42856</v>
      </c>
      <c r="H3" s="31">
        <v>42887</v>
      </c>
      <c r="I3" s="31">
        <v>42917</v>
      </c>
      <c r="J3" s="31">
        <v>42948</v>
      </c>
      <c r="K3" s="31">
        <v>42979</v>
      </c>
      <c r="L3" s="31">
        <v>43009</v>
      </c>
      <c r="M3" s="31">
        <v>43040</v>
      </c>
      <c r="N3" s="31">
        <v>43070</v>
      </c>
      <c r="O3" s="31">
        <v>43101</v>
      </c>
      <c r="P3" s="31">
        <v>43132</v>
      </c>
      <c r="Q3" s="31">
        <v>43160</v>
      </c>
      <c r="R3" s="31">
        <v>43191</v>
      </c>
      <c r="S3" s="31">
        <v>43221</v>
      </c>
      <c r="T3" s="31">
        <v>43252</v>
      </c>
      <c r="U3" s="31">
        <v>43282</v>
      </c>
      <c r="V3" s="31">
        <v>43313</v>
      </c>
      <c r="W3" s="31">
        <v>43344</v>
      </c>
      <c r="X3" s="31">
        <v>43374</v>
      </c>
      <c r="Y3" s="31">
        <v>43405</v>
      </c>
      <c r="Z3" s="31">
        <v>43435</v>
      </c>
      <c r="AA3" s="31">
        <v>43466</v>
      </c>
      <c r="AB3" s="31">
        <v>43497</v>
      </c>
      <c r="AC3" s="31">
        <v>43525</v>
      </c>
      <c r="AD3" s="31">
        <v>43556</v>
      </c>
      <c r="AE3" s="31">
        <v>43586</v>
      </c>
      <c r="AF3" s="31">
        <v>43617</v>
      </c>
      <c r="AG3" s="31">
        <v>43647</v>
      </c>
      <c r="AH3" s="31">
        <v>43678</v>
      </c>
      <c r="AI3" s="31">
        <v>43709</v>
      </c>
      <c r="AJ3" s="31">
        <v>43739</v>
      </c>
      <c r="AK3" s="31">
        <v>43770</v>
      </c>
      <c r="AL3" s="31">
        <v>43800</v>
      </c>
    </row>
    <row r="4" spans="1:38" ht="21" x14ac:dyDescent="0.35">
      <c r="A4" s="4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</row>
    <row r="5" spans="1:38" x14ac:dyDescent="0.25">
      <c r="B5" s="19" t="s">
        <v>1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4186.3209999999999</v>
      </c>
      <c r="X5" s="5">
        <v>4322.6270000000004</v>
      </c>
      <c r="Y5" s="5">
        <v>4493.34</v>
      </c>
      <c r="Z5" s="5">
        <v>4644.5619999999999</v>
      </c>
      <c r="AA5" s="5">
        <v>4527.3590000000004</v>
      </c>
      <c r="AB5" s="5">
        <v>4647.2510000000002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</row>
    <row r="6" spans="1:38" x14ac:dyDescent="0.25">
      <c r="B6" s="25" t="s">
        <v>2</v>
      </c>
      <c r="C6" s="6"/>
      <c r="D6" s="7">
        <f t="shared" ref="D6:AL6" si="0">IF(ISERROR(D5/C5-1),0,D5/C5-1)</f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  <c r="L6" s="7">
        <f t="shared" si="0"/>
        <v>0</v>
      </c>
      <c r="M6" s="7">
        <f t="shared" si="0"/>
        <v>0</v>
      </c>
      <c r="N6" s="7">
        <f t="shared" si="0"/>
        <v>0</v>
      </c>
      <c r="O6" s="7">
        <f t="shared" si="0"/>
        <v>0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  <c r="V6" s="7">
        <f t="shared" si="0"/>
        <v>0</v>
      </c>
      <c r="W6" s="7">
        <f t="shared" si="0"/>
        <v>0</v>
      </c>
      <c r="X6" s="7">
        <f t="shared" si="0"/>
        <v>3.2559853866915622E-2</v>
      </c>
      <c r="Y6" s="7">
        <f t="shared" si="0"/>
        <v>3.9492882453193268E-2</v>
      </c>
      <c r="Z6" s="7">
        <f t="shared" si="0"/>
        <v>3.3654697841694503E-2</v>
      </c>
      <c r="AA6" s="7">
        <f t="shared" si="0"/>
        <v>-2.5234456984318365E-2</v>
      </c>
      <c r="AB6" s="7">
        <f t="shared" si="0"/>
        <v>2.6481664034153196E-2</v>
      </c>
      <c r="AC6" s="7">
        <f t="shared" si="0"/>
        <v>-1</v>
      </c>
      <c r="AD6" s="7">
        <f t="shared" si="0"/>
        <v>0</v>
      </c>
      <c r="AE6" s="7">
        <f t="shared" si="0"/>
        <v>0</v>
      </c>
      <c r="AF6" s="7">
        <f t="shared" si="0"/>
        <v>0</v>
      </c>
      <c r="AG6" s="7">
        <f t="shared" si="0"/>
        <v>0</v>
      </c>
      <c r="AH6" s="7">
        <f t="shared" si="0"/>
        <v>0</v>
      </c>
      <c r="AI6" s="7">
        <f t="shared" si="0"/>
        <v>0</v>
      </c>
      <c r="AJ6" s="7">
        <f t="shared" si="0"/>
        <v>0</v>
      </c>
      <c r="AK6" s="7">
        <f t="shared" si="0"/>
        <v>0</v>
      </c>
      <c r="AL6" s="7">
        <f t="shared" si="0"/>
        <v>0</v>
      </c>
    </row>
    <row r="7" spans="1:38" x14ac:dyDescent="0.25">
      <c r="B7" s="26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x14ac:dyDescent="0.25">
      <c r="B8" s="19" t="s">
        <v>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612.774</v>
      </c>
      <c r="X8" s="5">
        <v>674.07300000000009</v>
      </c>
      <c r="Y8" s="5">
        <v>766.33899999999994</v>
      </c>
      <c r="Z8" s="5">
        <v>911.78899999999999</v>
      </c>
      <c r="AA8" s="5">
        <v>930.17399999999998</v>
      </c>
      <c r="AB8" s="5">
        <v>1020.836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</row>
    <row r="9" spans="1:38" x14ac:dyDescent="0.25">
      <c r="B9" s="25" t="s">
        <v>2</v>
      </c>
      <c r="C9" s="6"/>
      <c r="D9" s="7">
        <f t="shared" ref="D9:AL9" si="1">IF(ISERROR(D8/C8-1),0,D8/C8-1)</f>
        <v>0</v>
      </c>
      <c r="E9" s="7">
        <f t="shared" si="1"/>
        <v>0</v>
      </c>
      <c r="F9" s="7">
        <f t="shared" si="1"/>
        <v>0</v>
      </c>
      <c r="G9" s="7">
        <f t="shared" si="1"/>
        <v>0</v>
      </c>
      <c r="H9" s="7">
        <f t="shared" si="1"/>
        <v>0</v>
      </c>
      <c r="I9" s="7">
        <f t="shared" si="1"/>
        <v>0</v>
      </c>
      <c r="J9" s="7">
        <f t="shared" si="1"/>
        <v>0</v>
      </c>
      <c r="K9" s="7">
        <f t="shared" si="1"/>
        <v>0</v>
      </c>
      <c r="L9" s="7">
        <f t="shared" si="1"/>
        <v>0</v>
      </c>
      <c r="M9" s="7">
        <f t="shared" si="1"/>
        <v>0</v>
      </c>
      <c r="N9" s="7">
        <f t="shared" si="1"/>
        <v>0</v>
      </c>
      <c r="O9" s="7">
        <f t="shared" si="1"/>
        <v>0</v>
      </c>
      <c r="P9" s="7">
        <f t="shared" si="1"/>
        <v>0</v>
      </c>
      <c r="Q9" s="7">
        <f t="shared" si="1"/>
        <v>0</v>
      </c>
      <c r="R9" s="7">
        <f t="shared" si="1"/>
        <v>0</v>
      </c>
      <c r="S9" s="7">
        <f t="shared" si="1"/>
        <v>0</v>
      </c>
      <c r="T9" s="7">
        <f t="shared" si="1"/>
        <v>0</v>
      </c>
      <c r="U9" s="7">
        <f t="shared" si="1"/>
        <v>0</v>
      </c>
      <c r="V9" s="7">
        <f t="shared" si="1"/>
        <v>0</v>
      </c>
      <c r="W9" s="7">
        <f t="shared" si="1"/>
        <v>0</v>
      </c>
      <c r="X9" s="7">
        <f t="shared" si="1"/>
        <v>0.10003524953734999</v>
      </c>
      <c r="Y9" s="7">
        <f t="shared" si="1"/>
        <v>0.1368783499709969</v>
      </c>
      <c r="Z9" s="7">
        <f t="shared" si="1"/>
        <v>0.18979850953690214</v>
      </c>
      <c r="AA9" s="7">
        <f t="shared" si="1"/>
        <v>2.016365628451311E-2</v>
      </c>
      <c r="AB9" s="7">
        <f t="shared" si="1"/>
        <v>9.746778559710334E-2</v>
      </c>
      <c r="AC9" s="7">
        <f t="shared" si="1"/>
        <v>-1</v>
      </c>
      <c r="AD9" s="7">
        <f t="shared" si="1"/>
        <v>0</v>
      </c>
      <c r="AE9" s="7">
        <f t="shared" si="1"/>
        <v>0</v>
      </c>
      <c r="AF9" s="7">
        <f t="shared" si="1"/>
        <v>0</v>
      </c>
      <c r="AG9" s="7">
        <f t="shared" si="1"/>
        <v>0</v>
      </c>
      <c r="AH9" s="7">
        <f t="shared" si="1"/>
        <v>0</v>
      </c>
      <c r="AI9" s="7">
        <f t="shared" si="1"/>
        <v>0</v>
      </c>
      <c r="AJ9" s="7">
        <f t="shared" si="1"/>
        <v>0</v>
      </c>
      <c r="AK9" s="7">
        <f t="shared" si="1"/>
        <v>0</v>
      </c>
      <c r="AL9" s="7">
        <f t="shared" si="1"/>
        <v>0</v>
      </c>
    </row>
    <row r="10" spans="1:38" x14ac:dyDescent="0.25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8" x14ac:dyDescent="0.25">
      <c r="B11" s="27" t="s">
        <v>4</v>
      </c>
      <c r="C11" s="8">
        <f>SUM(C14:C21)</f>
        <v>0</v>
      </c>
      <c r="D11" s="8">
        <f t="shared" ref="D11:AL11" si="2">SUM(D14:D21)</f>
        <v>0</v>
      </c>
      <c r="E11" s="8">
        <f t="shared" si="2"/>
        <v>0</v>
      </c>
      <c r="F11" s="8">
        <f t="shared" si="2"/>
        <v>0</v>
      </c>
      <c r="G11" s="8">
        <f t="shared" si="2"/>
        <v>0</v>
      </c>
      <c r="H11" s="8">
        <f t="shared" si="2"/>
        <v>0</v>
      </c>
      <c r="I11" s="8">
        <f t="shared" si="2"/>
        <v>0</v>
      </c>
      <c r="J11" s="8">
        <f t="shared" si="2"/>
        <v>0</v>
      </c>
      <c r="K11" s="8">
        <f t="shared" si="2"/>
        <v>0</v>
      </c>
      <c r="L11" s="8">
        <f t="shared" si="2"/>
        <v>0</v>
      </c>
      <c r="M11" s="8">
        <f t="shared" si="2"/>
        <v>0</v>
      </c>
      <c r="N11" s="8">
        <f t="shared" si="2"/>
        <v>0</v>
      </c>
      <c r="O11" s="8">
        <f t="shared" si="2"/>
        <v>0</v>
      </c>
      <c r="P11" s="8">
        <f t="shared" si="2"/>
        <v>0</v>
      </c>
      <c r="Q11" s="8">
        <f t="shared" si="2"/>
        <v>0</v>
      </c>
      <c r="R11" s="8">
        <f t="shared" si="2"/>
        <v>0</v>
      </c>
      <c r="S11" s="8">
        <f t="shared" si="2"/>
        <v>0</v>
      </c>
      <c r="T11" s="8">
        <f t="shared" si="2"/>
        <v>0</v>
      </c>
      <c r="U11" s="8">
        <f t="shared" si="2"/>
        <v>0</v>
      </c>
      <c r="V11" s="8">
        <f t="shared" si="2"/>
        <v>0</v>
      </c>
      <c r="W11" s="8">
        <f t="shared" si="2"/>
        <v>8253.648000000001</v>
      </c>
      <c r="X11" s="8">
        <f t="shared" si="2"/>
        <v>9401.3609100000012</v>
      </c>
      <c r="Y11" s="8">
        <f t="shared" si="2"/>
        <v>11505.233999999999</v>
      </c>
      <c r="Z11" s="8">
        <f t="shared" si="2"/>
        <v>16168.392999999998</v>
      </c>
      <c r="AA11" s="8">
        <f t="shared" si="2"/>
        <v>17536.436000000002</v>
      </c>
      <c r="AB11" s="8">
        <f t="shared" si="2"/>
        <v>18638.973999999998</v>
      </c>
      <c r="AC11" s="8">
        <f t="shared" si="2"/>
        <v>0</v>
      </c>
      <c r="AD11" s="8">
        <f t="shared" si="2"/>
        <v>0</v>
      </c>
      <c r="AE11" s="8">
        <f t="shared" si="2"/>
        <v>0</v>
      </c>
      <c r="AF11" s="8">
        <f t="shared" si="2"/>
        <v>0</v>
      </c>
      <c r="AG11" s="8">
        <f t="shared" si="2"/>
        <v>0</v>
      </c>
      <c r="AH11" s="8">
        <f t="shared" si="2"/>
        <v>0</v>
      </c>
      <c r="AI11" s="8">
        <f t="shared" si="2"/>
        <v>0</v>
      </c>
      <c r="AJ11" s="8">
        <f t="shared" si="2"/>
        <v>0</v>
      </c>
      <c r="AK11" s="8">
        <f t="shared" si="2"/>
        <v>0</v>
      </c>
      <c r="AL11" s="8">
        <f t="shared" si="2"/>
        <v>0</v>
      </c>
    </row>
    <row r="12" spans="1:38" x14ac:dyDescent="0.25">
      <c r="B12" s="25" t="s">
        <v>2</v>
      </c>
      <c r="C12" s="6"/>
      <c r="D12" s="7">
        <f t="shared" ref="D12:AL12" si="3">IF(ISERROR(D11/C11-1),0,D11/C11-1)</f>
        <v>0</v>
      </c>
      <c r="E12" s="7">
        <f t="shared" si="3"/>
        <v>0</v>
      </c>
      <c r="F12" s="7">
        <f t="shared" si="3"/>
        <v>0</v>
      </c>
      <c r="G12" s="7">
        <f t="shared" si="3"/>
        <v>0</v>
      </c>
      <c r="H12" s="7">
        <f t="shared" si="3"/>
        <v>0</v>
      </c>
      <c r="I12" s="7">
        <f t="shared" si="3"/>
        <v>0</v>
      </c>
      <c r="J12" s="7">
        <f t="shared" si="3"/>
        <v>0</v>
      </c>
      <c r="K12" s="7">
        <f t="shared" si="3"/>
        <v>0</v>
      </c>
      <c r="L12" s="7">
        <f t="shared" si="3"/>
        <v>0</v>
      </c>
      <c r="M12" s="7">
        <f t="shared" si="3"/>
        <v>0</v>
      </c>
      <c r="N12" s="7">
        <f t="shared" si="3"/>
        <v>0</v>
      </c>
      <c r="O12" s="7">
        <f t="shared" si="3"/>
        <v>0</v>
      </c>
      <c r="P12" s="7">
        <f t="shared" si="3"/>
        <v>0</v>
      </c>
      <c r="Q12" s="7">
        <f t="shared" si="3"/>
        <v>0</v>
      </c>
      <c r="R12" s="7">
        <f t="shared" si="3"/>
        <v>0</v>
      </c>
      <c r="S12" s="7">
        <f t="shared" si="3"/>
        <v>0</v>
      </c>
      <c r="T12" s="7">
        <f t="shared" si="3"/>
        <v>0</v>
      </c>
      <c r="U12" s="7">
        <f t="shared" si="3"/>
        <v>0</v>
      </c>
      <c r="V12" s="7">
        <f t="shared" si="3"/>
        <v>0</v>
      </c>
      <c r="W12" s="7">
        <f t="shared" si="3"/>
        <v>0</v>
      </c>
      <c r="X12" s="7">
        <f t="shared" si="3"/>
        <v>0.13905522866979547</v>
      </c>
      <c r="Y12" s="7">
        <f t="shared" si="3"/>
        <v>0.22378388726276399</v>
      </c>
      <c r="Z12" s="7">
        <f t="shared" si="3"/>
        <v>0.40530761912360935</v>
      </c>
      <c r="AA12" s="7">
        <f t="shared" si="3"/>
        <v>8.4612181309546619E-2</v>
      </c>
      <c r="AB12" s="7">
        <f t="shared" si="3"/>
        <v>6.2871269852095235E-2</v>
      </c>
      <c r="AC12" s="7">
        <f t="shared" si="3"/>
        <v>-1</v>
      </c>
      <c r="AD12" s="7">
        <f t="shared" si="3"/>
        <v>0</v>
      </c>
      <c r="AE12" s="7">
        <f t="shared" si="3"/>
        <v>0</v>
      </c>
      <c r="AF12" s="7">
        <f t="shared" si="3"/>
        <v>0</v>
      </c>
      <c r="AG12" s="7">
        <f t="shared" si="3"/>
        <v>0</v>
      </c>
      <c r="AH12" s="7">
        <f t="shared" si="3"/>
        <v>0</v>
      </c>
      <c r="AI12" s="7">
        <f t="shared" si="3"/>
        <v>0</v>
      </c>
      <c r="AJ12" s="7">
        <f t="shared" si="3"/>
        <v>0</v>
      </c>
      <c r="AK12" s="7">
        <f t="shared" si="3"/>
        <v>0</v>
      </c>
      <c r="AL12" s="7">
        <f t="shared" si="3"/>
        <v>0</v>
      </c>
    </row>
    <row r="13" spans="1:38" ht="15.75" thickBot="1" x14ac:dyDescent="0.3">
      <c r="B13" s="25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</row>
    <row r="14" spans="1:38" ht="16.5" thickTop="1" thickBot="1" x14ac:dyDescent="0.3">
      <c r="B14" s="9" t="s">
        <v>5</v>
      </c>
      <c r="C14" s="23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1279.9090000000001</v>
      </c>
      <c r="X14" s="10">
        <v>1573.43</v>
      </c>
      <c r="Y14" s="10">
        <v>1801.4730000000002</v>
      </c>
      <c r="Z14" s="10">
        <v>2544.5970000000002</v>
      </c>
      <c r="AA14" s="10">
        <v>2591.8229999999999</v>
      </c>
      <c r="AB14" s="10">
        <v>2933.33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0">
        <v>0</v>
      </c>
    </row>
    <row r="15" spans="1:38" ht="16.5" thickTop="1" thickBot="1" x14ac:dyDescent="0.3">
      <c r="B15" s="9" t="s">
        <v>6</v>
      </c>
      <c r="C15" s="23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891.1049999999999</v>
      </c>
      <c r="X15" s="10">
        <v>1190.7600000000002</v>
      </c>
      <c r="Y15" s="10">
        <v>1473.068</v>
      </c>
      <c r="Z15" s="10">
        <v>2150.4760000000001</v>
      </c>
      <c r="AA15" s="10">
        <v>2464.058</v>
      </c>
      <c r="AB15" s="10">
        <v>2779.8989999999999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</row>
    <row r="16" spans="1:38" ht="16.5" thickTop="1" thickBot="1" x14ac:dyDescent="0.3">
      <c r="B16" s="11" t="s">
        <v>48</v>
      </c>
      <c r="C16" s="23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363.46100000000001</v>
      </c>
      <c r="X16" s="10">
        <v>457.78299999999996</v>
      </c>
      <c r="Y16" s="10">
        <v>543.17200000000003</v>
      </c>
      <c r="Z16" s="10">
        <v>867.34300000000007</v>
      </c>
      <c r="AA16" s="10">
        <v>935.74699999999996</v>
      </c>
      <c r="AB16" s="10">
        <v>1106.1969999999999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0">
        <v>0</v>
      </c>
      <c r="AI16" s="10">
        <v>0</v>
      </c>
      <c r="AJ16" s="10">
        <v>0</v>
      </c>
      <c r="AK16" s="10">
        <v>0</v>
      </c>
      <c r="AL16" s="10">
        <v>0</v>
      </c>
    </row>
    <row r="17" spans="2:38" ht="16.5" thickTop="1" thickBot="1" x14ac:dyDescent="0.3">
      <c r="B17" s="12" t="s">
        <v>7</v>
      </c>
      <c r="C17" s="23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58.584000000000003</v>
      </c>
      <c r="X17" s="10">
        <v>47.728000000000002</v>
      </c>
      <c r="Y17" s="10">
        <v>46.476999999999997</v>
      </c>
      <c r="Z17" s="10">
        <v>56.421999999999997</v>
      </c>
      <c r="AA17" s="10">
        <v>46.319000000000003</v>
      </c>
      <c r="AB17" s="10">
        <v>47.173999999999999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0">
        <v>0</v>
      </c>
      <c r="AI17" s="10">
        <v>0</v>
      </c>
      <c r="AJ17" s="10">
        <v>0</v>
      </c>
      <c r="AK17" s="10">
        <v>0</v>
      </c>
      <c r="AL17" s="10">
        <v>0</v>
      </c>
    </row>
    <row r="18" spans="2:38" ht="16.5" thickTop="1" thickBot="1" x14ac:dyDescent="0.3">
      <c r="B18" s="12" t="s">
        <v>8</v>
      </c>
      <c r="C18" s="23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2552.1820000000002</v>
      </c>
      <c r="X18" s="10">
        <v>3079.2739999999999</v>
      </c>
      <c r="Y18" s="10">
        <v>3522.8959999999997</v>
      </c>
      <c r="Z18" s="10">
        <v>4920.6479999999992</v>
      </c>
      <c r="AA18" s="10">
        <v>5417.7330000000002</v>
      </c>
      <c r="AB18" s="10">
        <v>5555.9089999999997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</row>
    <row r="19" spans="2:38" ht="16.5" thickTop="1" thickBot="1" x14ac:dyDescent="0.3">
      <c r="B19" s="12" t="s">
        <v>9</v>
      </c>
      <c r="C19" s="23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3107.7809999999999</v>
      </c>
      <c r="X19" s="10">
        <v>3051.0029100000002</v>
      </c>
      <c r="Y19" s="10">
        <v>4116.3959999999997</v>
      </c>
      <c r="Z19" s="10">
        <v>5628.1769999999997</v>
      </c>
      <c r="AA19" s="10">
        <v>6079.8609999999999</v>
      </c>
      <c r="AB19" s="10">
        <v>6216.3270000000002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0">
        <v>0</v>
      </c>
      <c r="AI19" s="10">
        <v>0</v>
      </c>
      <c r="AJ19" s="10">
        <v>0</v>
      </c>
      <c r="AK19" s="10">
        <v>0</v>
      </c>
      <c r="AL19" s="10">
        <v>0</v>
      </c>
    </row>
    <row r="20" spans="2:38" ht="16.5" thickTop="1" thickBot="1" x14ac:dyDescent="0.3">
      <c r="B20" s="12" t="s">
        <v>10</v>
      </c>
      <c r="C20" s="23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2.9000000000000001E-2</v>
      </c>
      <c r="X20" s="10">
        <v>3.2000000000000001E-2</v>
      </c>
      <c r="Y20" s="10">
        <v>2.3E-2</v>
      </c>
      <c r="Z20" s="10">
        <v>3.7999999999999999E-2</v>
      </c>
      <c r="AA20" s="10">
        <v>1.4999999999999999E-2</v>
      </c>
      <c r="AB20" s="10">
        <v>1.2E-2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0">
        <v>0</v>
      </c>
    </row>
    <row r="21" spans="2:38" ht="16.5" thickTop="1" thickBot="1" x14ac:dyDescent="0.3">
      <c r="B21" s="12" t="s">
        <v>11</v>
      </c>
      <c r="C21" s="23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0.59699999999999998</v>
      </c>
      <c r="X21" s="10">
        <v>1.351</v>
      </c>
      <c r="Y21" s="10">
        <v>1.7290000000000001</v>
      </c>
      <c r="Z21" s="10">
        <v>0.69199999999999995</v>
      </c>
      <c r="AA21" s="10">
        <v>0.88</v>
      </c>
      <c r="AB21" s="10">
        <v>0.126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</row>
    <row r="22" spans="2:38" ht="15.75" thickTop="1" x14ac:dyDescent="0.25">
      <c r="B22" s="13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</row>
    <row r="23" spans="2:38" x14ac:dyDescent="0.25">
      <c r="B23" s="28" t="s">
        <v>12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</row>
    <row r="24" spans="2:38" x14ac:dyDescent="0.25">
      <c r="B24" s="9" t="s">
        <v>13</v>
      </c>
      <c r="C24" s="15">
        <f>IF(ISERROR(C14/C$11),0,C14/C$11)</f>
        <v>0</v>
      </c>
      <c r="D24" s="15">
        <f>IF(ISERROR(D14/D$11),0,D14/D$11)</f>
        <v>0</v>
      </c>
      <c r="E24" s="15">
        <f t="shared" ref="E24:AL31" si="4">IF(ISERROR(E14/E$11),0,E14/E$11)</f>
        <v>0</v>
      </c>
      <c r="F24" s="15">
        <f t="shared" si="4"/>
        <v>0</v>
      </c>
      <c r="G24" s="15">
        <f t="shared" si="4"/>
        <v>0</v>
      </c>
      <c r="H24" s="15">
        <f t="shared" si="4"/>
        <v>0</v>
      </c>
      <c r="I24" s="15">
        <f t="shared" si="4"/>
        <v>0</v>
      </c>
      <c r="J24" s="15">
        <f t="shared" si="4"/>
        <v>0</v>
      </c>
      <c r="K24" s="15">
        <f t="shared" si="4"/>
        <v>0</v>
      </c>
      <c r="L24" s="15">
        <f t="shared" si="4"/>
        <v>0</v>
      </c>
      <c r="M24" s="15">
        <f t="shared" si="4"/>
        <v>0</v>
      </c>
      <c r="N24" s="15">
        <f t="shared" si="4"/>
        <v>0</v>
      </c>
      <c r="O24" s="15">
        <f t="shared" si="4"/>
        <v>0</v>
      </c>
      <c r="P24" s="15">
        <f t="shared" si="4"/>
        <v>0</v>
      </c>
      <c r="Q24" s="15">
        <f t="shared" si="4"/>
        <v>0</v>
      </c>
      <c r="R24" s="15">
        <f t="shared" si="4"/>
        <v>0</v>
      </c>
      <c r="S24" s="15">
        <f t="shared" si="4"/>
        <v>0</v>
      </c>
      <c r="T24" s="15">
        <f t="shared" si="4"/>
        <v>0</v>
      </c>
      <c r="U24" s="15">
        <f t="shared" si="4"/>
        <v>0</v>
      </c>
      <c r="V24" s="15">
        <f t="shared" si="4"/>
        <v>0</v>
      </c>
      <c r="W24" s="15">
        <f t="shared" si="4"/>
        <v>0.15507191486721991</v>
      </c>
      <c r="X24" s="15">
        <f t="shared" si="4"/>
        <v>0.16736193994279919</v>
      </c>
      <c r="Y24" s="15">
        <f t="shared" si="4"/>
        <v>0.15657856241776572</v>
      </c>
      <c r="Z24" s="15">
        <f t="shared" si="4"/>
        <v>0.15738094688816634</v>
      </c>
      <c r="AA24" s="15">
        <f t="shared" si="4"/>
        <v>0.14779645077255149</v>
      </c>
      <c r="AB24" s="15">
        <f t="shared" si="4"/>
        <v>0.15737615171307176</v>
      </c>
      <c r="AC24" s="15">
        <f t="shared" si="4"/>
        <v>0</v>
      </c>
      <c r="AD24" s="15">
        <f t="shared" si="4"/>
        <v>0</v>
      </c>
      <c r="AE24" s="15">
        <f t="shared" si="4"/>
        <v>0</v>
      </c>
      <c r="AF24" s="15">
        <f t="shared" si="4"/>
        <v>0</v>
      </c>
      <c r="AG24" s="15">
        <f t="shared" si="4"/>
        <v>0</v>
      </c>
      <c r="AH24" s="15">
        <f t="shared" si="4"/>
        <v>0</v>
      </c>
      <c r="AI24" s="15">
        <f t="shared" si="4"/>
        <v>0</v>
      </c>
      <c r="AJ24" s="15">
        <f t="shared" si="4"/>
        <v>0</v>
      </c>
      <c r="AK24" s="15">
        <f t="shared" si="4"/>
        <v>0</v>
      </c>
      <c r="AL24" s="15">
        <f t="shared" si="4"/>
        <v>0</v>
      </c>
    </row>
    <row r="25" spans="2:38" x14ac:dyDescent="0.25">
      <c r="B25" s="9" t="s">
        <v>14</v>
      </c>
      <c r="C25" s="15">
        <f t="shared" ref="C25:D31" si="5">IF(ISERROR(C15/C$11),0,C15/C$11)</f>
        <v>0</v>
      </c>
      <c r="D25" s="15">
        <f t="shared" si="5"/>
        <v>0</v>
      </c>
      <c r="E25" s="15">
        <f t="shared" si="4"/>
        <v>0</v>
      </c>
      <c r="F25" s="15">
        <f t="shared" si="4"/>
        <v>0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5">
        <f t="shared" si="4"/>
        <v>0</v>
      </c>
      <c r="Q25" s="15">
        <f t="shared" si="4"/>
        <v>0</v>
      </c>
      <c r="R25" s="15">
        <f t="shared" si="4"/>
        <v>0</v>
      </c>
      <c r="S25" s="15">
        <f t="shared" si="4"/>
        <v>0</v>
      </c>
      <c r="T25" s="15">
        <f t="shared" si="4"/>
        <v>0</v>
      </c>
      <c r="U25" s="15">
        <f t="shared" si="4"/>
        <v>0</v>
      </c>
      <c r="V25" s="15">
        <f t="shared" si="4"/>
        <v>0</v>
      </c>
      <c r="W25" s="15">
        <f t="shared" si="4"/>
        <v>0.10796498711842324</v>
      </c>
      <c r="X25" s="15">
        <f t="shared" si="4"/>
        <v>0.12665825845845546</v>
      </c>
      <c r="Y25" s="15">
        <f t="shared" si="4"/>
        <v>0.12803459712336143</v>
      </c>
      <c r="Z25" s="15">
        <f t="shared" si="4"/>
        <v>0.13300493128785282</v>
      </c>
      <c r="AA25" s="15">
        <f t="shared" si="4"/>
        <v>0.14051076284827771</v>
      </c>
      <c r="AB25" s="15">
        <f t="shared" si="4"/>
        <v>0.14914442179059856</v>
      </c>
      <c r="AC25" s="15">
        <f t="shared" si="4"/>
        <v>0</v>
      </c>
      <c r="AD25" s="15">
        <f t="shared" si="4"/>
        <v>0</v>
      </c>
      <c r="AE25" s="15">
        <f t="shared" si="4"/>
        <v>0</v>
      </c>
      <c r="AF25" s="15">
        <f t="shared" si="4"/>
        <v>0</v>
      </c>
      <c r="AG25" s="15">
        <f t="shared" si="4"/>
        <v>0</v>
      </c>
      <c r="AH25" s="15">
        <f t="shared" si="4"/>
        <v>0</v>
      </c>
      <c r="AI25" s="15">
        <f t="shared" si="4"/>
        <v>0</v>
      </c>
      <c r="AJ25" s="15">
        <f t="shared" si="4"/>
        <v>0</v>
      </c>
      <c r="AK25" s="15">
        <f t="shared" si="4"/>
        <v>0</v>
      </c>
      <c r="AL25" s="15">
        <f t="shared" si="4"/>
        <v>0</v>
      </c>
    </row>
    <row r="26" spans="2:38" x14ac:dyDescent="0.25">
      <c r="B26" s="11" t="s">
        <v>49</v>
      </c>
      <c r="C26" s="15">
        <f t="shared" si="5"/>
        <v>0</v>
      </c>
      <c r="D26" s="15">
        <f t="shared" si="5"/>
        <v>0</v>
      </c>
      <c r="E26" s="15">
        <f t="shared" si="4"/>
        <v>0</v>
      </c>
      <c r="F26" s="15">
        <f t="shared" si="4"/>
        <v>0</v>
      </c>
      <c r="G26" s="15">
        <f t="shared" si="4"/>
        <v>0</v>
      </c>
      <c r="H26" s="15">
        <f t="shared" si="4"/>
        <v>0</v>
      </c>
      <c r="I26" s="15">
        <f t="shared" si="4"/>
        <v>0</v>
      </c>
      <c r="J26" s="15">
        <f t="shared" si="4"/>
        <v>0</v>
      </c>
      <c r="K26" s="15">
        <f t="shared" si="4"/>
        <v>0</v>
      </c>
      <c r="L26" s="15">
        <f t="shared" si="4"/>
        <v>0</v>
      </c>
      <c r="M26" s="15">
        <f t="shared" si="4"/>
        <v>0</v>
      </c>
      <c r="N26" s="15">
        <f t="shared" si="4"/>
        <v>0</v>
      </c>
      <c r="O26" s="15">
        <f t="shared" si="4"/>
        <v>0</v>
      </c>
      <c r="P26" s="15">
        <f t="shared" si="4"/>
        <v>0</v>
      </c>
      <c r="Q26" s="15">
        <f t="shared" si="4"/>
        <v>0</v>
      </c>
      <c r="R26" s="15">
        <f t="shared" si="4"/>
        <v>0</v>
      </c>
      <c r="S26" s="15">
        <f t="shared" si="4"/>
        <v>0</v>
      </c>
      <c r="T26" s="15">
        <f t="shared" si="4"/>
        <v>0</v>
      </c>
      <c r="U26" s="15">
        <f t="shared" si="4"/>
        <v>0</v>
      </c>
      <c r="V26" s="15">
        <f t="shared" si="4"/>
        <v>0</v>
      </c>
      <c r="W26" s="15">
        <f t="shared" si="4"/>
        <v>4.4036406689502629E-2</v>
      </c>
      <c r="X26" s="15">
        <f t="shared" si="4"/>
        <v>4.8693269451347963E-2</v>
      </c>
      <c r="Y26" s="15">
        <f t="shared" si="4"/>
        <v>4.721086072651804E-2</v>
      </c>
      <c r="Z26" s="15">
        <f t="shared" si="4"/>
        <v>5.3644354142059772E-2</v>
      </c>
      <c r="AA26" s="15">
        <f t="shared" si="4"/>
        <v>5.336015824424073E-2</v>
      </c>
      <c r="AB26" s="15">
        <f t="shared" si="4"/>
        <v>5.9348599338139532E-2</v>
      </c>
      <c r="AC26" s="15">
        <f t="shared" si="4"/>
        <v>0</v>
      </c>
      <c r="AD26" s="15">
        <f t="shared" si="4"/>
        <v>0</v>
      </c>
      <c r="AE26" s="15">
        <f t="shared" si="4"/>
        <v>0</v>
      </c>
      <c r="AF26" s="15">
        <f t="shared" si="4"/>
        <v>0</v>
      </c>
      <c r="AG26" s="15">
        <f t="shared" si="4"/>
        <v>0</v>
      </c>
      <c r="AH26" s="15">
        <f t="shared" si="4"/>
        <v>0</v>
      </c>
      <c r="AI26" s="15">
        <f t="shared" si="4"/>
        <v>0</v>
      </c>
      <c r="AJ26" s="15">
        <f t="shared" si="4"/>
        <v>0</v>
      </c>
      <c r="AK26" s="15">
        <f t="shared" si="4"/>
        <v>0</v>
      </c>
      <c r="AL26" s="15">
        <f t="shared" si="4"/>
        <v>0</v>
      </c>
    </row>
    <row r="27" spans="2:38" x14ac:dyDescent="0.25">
      <c r="B27" s="12" t="s">
        <v>16</v>
      </c>
      <c r="C27" s="15">
        <f t="shared" si="5"/>
        <v>0</v>
      </c>
      <c r="D27" s="15">
        <f t="shared" si="5"/>
        <v>0</v>
      </c>
      <c r="E27" s="15">
        <f t="shared" si="4"/>
        <v>0</v>
      </c>
      <c r="F27" s="15">
        <f t="shared" si="4"/>
        <v>0</v>
      </c>
      <c r="G27" s="15">
        <f t="shared" si="4"/>
        <v>0</v>
      </c>
      <c r="H27" s="15">
        <f t="shared" si="4"/>
        <v>0</v>
      </c>
      <c r="I27" s="15">
        <f t="shared" si="4"/>
        <v>0</v>
      </c>
      <c r="J27" s="15">
        <f t="shared" si="4"/>
        <v>0</v>
      </c>
      <c r="K27" s="15">
        <f t="shared" si="4"/>
        <v>0</v>
      </c>
      <c r="L27" s="15">
        <f t="shared" si="4"/>
        <v>0</v>
      </c>
      <c r="M27" s="15">
        <f t="shared" si="4"/>
        <v>0</v>
      </c>
      <c r="N27" s="15">
        <f t="shared" si="4"/>
        <v>0</v>
      </c>
      <c r="O27" s="15">
        <f t="shared" si="4"/>
        <v>0</v>
      </c>
      <c r="P27" s="15">
        <f t="shared" si="4"/>
        <v>0</v>
      </c>
      <c r="Q27" s="15">
        <f t="shared" si="4"/>
        <v>0</v>
      </c>
      <c r="R27" s="15">
        <f t="shared" si="4"/>
        <v>0</v>
      </c>
      <c r="S27" s="15">
        <f t="shared" si="4"/>
        <v>0</v>
      </c>
      <c r="T27" s="15">
        <f t="shared" si="4"/>
        <v>0</v>
      </c>
      <c r="U27" s="15">
        <f t="shared" si="4"/>
        <v>0</v>
      </c>
      <c r="V27" s="15">
        <f t="shared" si="4"/>
        <v>0</v>
      </c>
      <c r="W27" s="15">
        <f t="shared" si="4"/>
        <v>7.0979523236270794E-3</v>
      </c>
      <c r="X27" s="15">
        <f t="shared" si="4"/>
        <v>5.0767118140558646E-3</v>
      </c>
      <c r="Y27" s="15">
        <f t="shared" si="4"/>
        <v>4.0396396978974961E-3</v>
      </c>
      <c r="Z27" s="15">
        <f t="shared" si="4"/>
        <v>3.4896479817134582E-3</v>
      </c>
      <c r="AA27" s="15">
        <f t="shared" si="4"/>
        <v>2.6413006610921399E-3</v>
      </c>
      <c r="AB27" s="15">
        <f t="shared" si="4"/>
        <v>2.5309333013716316E-3</v>
      </c>
      <c r="AC27" s="15">
        <f t="shared" si="4"/>
        <v>0</v>
      </c>
      <c r="AD27" s="15">
        <f t="shared" si="4"/>
        <v>0</v>
      </c>
      <c r="AE27" s="15">
        <f t="shared" si="4"/>
        <v>0</v>
      </c>
      <c r="AF27" s="15">
        <f t="shared" si="4"/>
        <v>0</v>
      </c>
      <c r="AG27" s="15">
        <f t="shared" si="4"/>
        <v>0</v>
      </c>
      <c r="AH27" s="15">
        <f t="shared" si="4"/>
        <v>0</v>
      </c>
      <c r="AI27" s="15">
        <f t="shared" si="4"/>
        <v>0</v>
      </c>
      <c r="AJ27" s="15">
        <f t="shared" si="4"/>
        <v>0</v>
      </c>
      <c r="AK27" s="15">
        <f t="shared" si="4"/>
        <v>0</v>
      </c>
      <c r="AL27" s="15">
        <f t="shared" si="4"/>
        <v>0</v>
      </c>
    </row>
    <row r="28" spans="2:38" x14ac:dyDescent="0.25">
      <c r="B28" s="12" t="s">
        <v>17</v>
      </c>
      <c r="C28" s="15">
        <f t="shared" si="5"/>
        <v>0</v>
      </c>
      <c r="D28" s="15">
        <f t="shared" si="5"/>
        <v>0</v>
      </c>
      <c r="E28" s="15">
        <f t="shared" si="4"/>
        <v>0</v>
      </c>
      <c r="F28" s="15">
        <f t="shared" si="4"/>
        <v>0</v>
      </c>
      <c r="G28" s="15">
        <f t="shared" si="4"/>
        <v>0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 t="shared" si="4"/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0</v>
      </c>
      <c r="Q28" s="15">
        <f t="shared" si="4"/>
        <v>0</v>
      </c>
      <c r="R28" s="15">
        <f t="shared" si="4"/>
        <v>0</v>
      </c>
      <c r="S28" s="15">
        <f t="shared" si="4"/>
        <v>0</v>
      </c>
      <c r="T28" s="15">
        <f t="shared" si="4"/>
        <v>0</v>
      </c>
      <c r="U28" s="15">
        <f t="shared" si="4"/>
        <v>0</v>
      </c>
      <c r="V28" s="15">
        <f t="shared" si="4"/>
        <v>0</v>
      </c>
      <c r="W28" s="15">
        <f t="shared" si="4"/>
        <v>0.30921866306874246</v>
      </c>
      <c r="X28" s="15">
        <f t="shared" si="4"/>
        <v>0.32753492068628598</v>
      </c>
      <c r="Y28" s="15">
        <f t="shared" si="4"/>
        <v>0.30619942193266125</v>
      </c>
      <c r="Z28" s="15">
        <f t="shared" si="4"/>
        <v>0.30433748115845527</v>
      </c>
      <c r="AA28" s="15">
        <f t="shared" si="4"/>
        <v>0.30894150898164252</v>
      </c>
      <c r="AB28" s="15">
        <f t="shared" si="4"/>
        <v>0.29808019475750114</v>
      </c>
      <c r="AC28" s="15">
        <f t="shared" si="4"/>
        <v>0</v>
      </c>
      <c r="AD28" s="15">
        <f t="shared" si="4"/>
        <v>0</v>
      </c>
      <c r="AE28" s="15">
        <f t="shared" si="4"/>
        <v>0</v>
      </c>
      <c r="AF28" s="15">
        <f t="shared" si="4"/>
        <v>0</v>
      </c>
      <c r="AG28" s="15">
        <f t="shared" si="4"/>
        <v>0</v>
      </c>
      <c r="AH28" s="15">
        <f t="shared" si="4"/>
        <v>0</v>
      </c>
      <c r="AI28" s="15">
        <f t="shared" si="4"/>
        <v>0</v>
      </c>
      <c r="AJ28" s="15">
        <f t="shared" si="4"/>
        <v>0</v>
      </c>
      <c r="AK28" s="15">
        <f t="shared" si="4"/>
        <v>0</v>
      </c>
      <c r="AL28" s="15">
        <f t="shared" si="4"/>
        <v>0</v>
      </c>
    </row>
    <row r="29" spans="2:38" x14ac:dyDescent="0.25">
      <c r="B29" s="12" t="s">
        <v>18</v>
      </c>
      <c r="C29" s="15">
        <f t="shared" si="5"/>
        <v>0</v>
      </c>
      <c r="D29" s="15">
        <f t="shared" si="5"/>
        <v>0</v>
      </c>
      <c r="E29" s="15">
        <f t="shared" si="4"/>
        <v>0</v>
      </c>
      <c r="F29" s="15">
        <f t="shared" si="4"/>
        <v>0</v>
      </c>
      <c r="G29" s="15">
        <f t="shared" si="4"/>
        <v>0</v>
      </c>
      <c r="H29" s="15">
        <f t="shared" si="4"/>
        <v>0</v>
      </c>
      <c r="I29" s="15">
        <f t="shared" si="4"/>
        <v>0</v>
      </c>
      <c r="J29" s="15">
        <f t="shared" si="4"/>
        <v>0</v>
      </c>
      <c r="K29" s="15">
        <f t="shared" si="4"/>
        <v>0</v>
      </c>
      <c r="L29" s="15">
        <f t="shared" si="4"/>
        <v>0</v>
      </c>
      <c r="M29" s="15">
        <f t="shared" si="4"/>
        <v>0</v>
      </c>
      <c r="N29" s="15">
        <f t="shared" si="4"/>
        <v>0</v>
      </c>
      <c r="O29" s="15">
        <f t="shared" si="4"/>
        <v>0</v>
      </c>
      <c r="P29" s="15">
        <f t="shared" si="4"/>
        <v>0</v>
      </c>
      <c r="Q29" s="15">
        <f t="shared" si="4"/>
        <v>0</v>
      </c>
      <c r="R29" s="15">
        <f t="shared" si="4"/>
        <v>0</v>
      </c>
      <c r="S29" s="15">
        <f t="shared" si="4"/>
        <v>0</v>
      </c>
      <c r="T29" s="15">
        <f t="shared" si="4"/>
        <v>0</v>
      </c>
      <c r="U29" s="15">
        <f t="shared" si="4"/>
        <v>0</v>
      </c>
      <c r="V29" s="15">
        <f t="shared" si="4"/>
        <v>0</v>
      </c>
      <c r="W29" s="15">
        <f t="shared" si="4"/>
        <v>0.37653423068199654</v>
      </c>
      <c r="X29" s="15">
        <f t="shared" si="4"/>
        <v>0.32452779328519576</v>
      </c>
      <c r="Y29" s="15">
        <f t="shared" si="4"/>
        <v>0.35778463958229795</v>
      </c>
      <c r="Z29" s="15">
        <f t="shared" si="4"/>
        <v>0.348097488723833</v>
      </c>
      <c r="AA29" s="15">
        <f t="shared" si="4"/>
        <v>0.34669878189616177</v>
      </c>
      <c r="AB29" s="15">
        <f t="shared" si="4"/>
        <v>0.333512295258312</v>
      </c>
      <c r="AC29" s="15">
        <f t="shared" si="4"/>
        <v>0</v>
      </c>
      <c r="AD29" s="15">
        <f t="shared" si="4"/>
        <v>0</v>
      </c>
      <c r="AE29" s="15">
        <f t="shared" si="4"/>
        <v>0</v>
      </c>
      <c r="AF29" s="15">
        <f t="shared" si="4"/>
        <v>0</v>
      </c>
      <c r="AG29" s="15">
        <f t="shared" si="4"/>
        <v>0</v>
      </c>
      <c r="AH29" s="15">
        <f t="shared" si="4"/>
        <v>0</v>
      </c>
      <c r="AI29" s="15">
        <f t="shared" si="4"/>
        <v>0</v>
      </c>
      <c r="AJ29" s="15">
        <f t="shared" si="4"/>
        <v>0</v>
      </c>
      <c r="AK29" s="15">
        <f t="shared" si="4"/>
        <v>0</v>
      </c>
      <c r="AL29" s="15">
        <f t="shared" si="4"/>
        <v>0</v>
      </c>
    </row>
    <row r="30" spans="2:38" x14ac:dyDescent="0.25">
      <c r="B30" s="12" t="s">
        <v>19</v>
      </c>
      <c r="C30" s="15">
        <f t="shared" si="5"/>
        <v>0</v>
      </c>
      <c r="D30" s="15">
        <f t="shared" si="5"/>
        <v>0</v>
      </c>
      <c r="E30" s="15">
        <f t="shared" si="4"/>
        <v>0</v>
      </c>
      <c r="F30" s="15">
        <f t="shared" si="4"/>
        <v>0</v>
      </c>
      <c r="G30" s="15">
        <f t="shared" si="4"/>
        <v>0</v>
      </c>
      <c r="H30" s="15">
        <f t="shared" si="4"/>
        <v>0</v>
      </c>
      <c r="I30" s="15">
        <f t="shared" si="4"/>
        <v>0</v>
      </c>
      <c r="J30" s="15">
        <f t="shared" si="4"/>
        <v>0</v>
      </c>
      <c r="K30" s="15">
        <f t="shared" si="4"/>
        <v>0</v>
      </c>
      <c r="L30" s="15">
        <f t="shared" si="4"/>
        <v>0</v>
      </c>
      <c r="M30" s="15">
        <f t="shared" si="4"/>
        <v>0</v>
      </c>
      <c r="N30" s="15">
        <f t="shared" si="4"/>
        <v>0</v>
      </c>
      <c r="O30" s="15">
        <f t="shared" si="4"/>
        <v>0</v>
      </c>
      <c r="P30" s="15">
        <f t="shared" si="4"/>
        <v>0</v>
      </c>
      <c r="Q30" s="15">
        <f t="shared" si="4"/>
        <v>0</v>
      </c>
      <c r="R30" s="15">
        <f t="shared" si="4"/>
        <v>0</v>
      </c>
      <c r="S30" s="15">
        <f t="shared" si="4"/>
        <v>0</v>
      </c>
      <c r="T30" s="15">
        <f t="shared" si="4"/>
        <v>0</v>
      </c>
      <c r="U30" s="15">
        <f t="shared" si="4"/>
        <v>0</v>
      </c>
      <c r="V30" s="15">
        <f t="shared" si="4"/>
        <v>0</v>
      </c>
      <c r="W30" s="15">
        <f t="shared" si="4"/>
        <v>3.5135978660587411E-6</v>
      </c>
      <c r="X30" s="15">
        <f t="shared" si="4"/>
        <v>3.4037625303760409E-6</v>
      </c>
      <c r="Y30" s="15">
        <f t="shared" si="4"/>
        <v>1.9990901532293911E-6</v>
      </c>
      <c r="Z30" s="15">
        <f t="shared" si="4"/>
        <v>2.3502644944367695E-6</v>
      </c>
      <c r="AA30" s="15">
        <f t="shared" si="4"/>
        <v>8.5536194469617417E-7</v>
      </c>
      <c r="AB30" s="15">
        <f t="shared" si="4"/>
        <v>6.4381226134013602E-7</v>
      </c>
      <c r="AC30" s="15">
        <f t="shared" si="4"/>
        <v>0</v>
      </c>
      <c r="AD30" s="15">
        <f t="shared" si="4"/>
        <v>0</v>
      </c>
      <c r="AE30" s="15">
        <f t="shared" si="4"/>
        <v>0</v>
      </c>
      <c r="AF30" s="15">
        <f t="shared" si="4"/>
        <v>0</v>
      </c>
      <c r="AG30" s="15">
        <f t="shared" si="4"/>
        <v>0</v>
      </c>
      <c r="AH30" s="15">
        <f t="shared" si="4"/>
        <v>0</v>
      </c>
      <c r="AI30" s="15">
        <f t="shared" si="4"/>
        <v>0</v>
      </c>
      <c r="AJ30" s="15">
        <f t="shared" si="4"/>
        <v>0</v>
      </c>
      <c r="AK30" s="15">
        <f t="shared" si="4"/>
        <v>0</v>
      </c>
      <c r="AL30" s="15">
        <f t="shared" si="4"/>
        <v>0</v>
      </c>
    </row>
    <row r="31" spans="2:38" x14ac:dyDescent="0.25">
      <c r="B31" s="12" t="s">
        <v>20</v>
      </c>
      <c r="C31" s="15">
        <f t="shared" si="5"/>
        <v>0</v>
      </c>
      <c r="D31" s="15">
        <f t="shared" si="5"/>
        <v>0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0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15">
        <f t="shared" si="4"/>
        <v>0</v>
      </c>
      <c r="T31" s="15">
        <f t="shared" si="4"/>
        <v>0</v>
      </c>
      <c r="U31" s="15">
        <f t="shared" si="4"/>
        <v>0</v>
      </c>
      <c r="V31" s="15">
        <f t="shared" ref="V31:AL31" si="6">IF(ISERROR(V21/V$11),0,V21/V$11)</f>
        <v>0</v>
      </c>
      <c r="W31" s="15">
        <f t="shared" si="6"/>
        <v>7.233165262196787E-5</v>
      </c>
      <c r="X31" s="15">
        <f t="shared" si="6"/>
        <v>1.4370259932931347E-4</v>
      </c>
      <c r="Y31" s="15">
        <f t="shared" si="6"/>
        <v>1.5027942934493991E-4</v>
      </c>
      <c r="Z31" s="15">
        <f t="shared" si="6"/>
        <v>4.2799553425006432E-5</v>
      </c>
      <c r="AA31" s="15">
        <f t="shared" si="6"/>
        <v>5.0181234088842223E-5</v>
      </c>
      <c r="AB31" s="15">
        <f t="shared" si="6"/>
        <v>6.7600287440714283E-6</v>
      </c>
      <c r="AC31" s="15">
        <f t="shared" si="6"/>
        <v>0</v>
      </c>
      <c r="AD31" s="15">
        <f t="shared" si="6"/>
        <v>0</v>
      </c>
      <c r="AE31" s="15">
        <f t="shared" si="6"/>
        <v>0</v>
      </c>
      <c r="AF31" s="15">
        <f t="shared" si="6"/>
        <v>0</v>
      </c>
      <c r="AG31" s="15">
        <f t="shared" si="6"/>
        <v>0</v>
      </c>
      <c r="AH31" s="15">
        <f t="shared" si="6"/>
        <v>0</v>
      </c>
      <c r="AI31" s="15">
        <f t="shared" si="6"/>
        <v>0</v>
      </c>
      <c r="AJ31" s="15">
        <f t="shared" si="6"/>
        <v>0</v>
      </c>
      <c r="AK31" s="15">
        <f t="shared" si="6"/>
        <v>0</v>
      </c>
      <c r="AL31" s="15">
        <f t="shared" si="6"/>
        <v>0</v>
      </c>
    </row>
    <row r="32" spans="2:38" x14ac:dyDescent="0.25">
      <c r="B32" s="12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2:38" x14ac:dyDescent="0.25">
      <c r="B33" s="27" t="s">
        <v>21</v>
      </c>
      <c r="C33" s="8">
        <f>SUM(C36:C43)</f>
        <v>0</v>
      </c>
      <c r="D33" s="8">
        <f t="shared" ref="D33:AL33" si="7">SUM(D36:D43)</f>
        <v>0</v>
      </c>
      <c r="E33" s="8">
        <f t="shared" si="7"/>
        <v>0</v>
      </c>
      <c r="F33" s="8">
        <f t="shared" si="7"/>
        <v>0</v>
      </c>
      <c r="G33" s="8">
        <f t="shared" si="7"/>
        <v>0</v>
      </c>
      <c r="H33" s="8">
        <f t="shared" si="7"/>
        <v>0</v>
      </c>
      <c r="I33" s="8">
        <f t="shared" si="7"/>
        <v>0</v>
      </c>
      <c r="J33" s="8">
        <f t="shared" si="7"/>
        <v>0</v>
      </c>
      <c r="K33" s="8">
        <f t="shared" si="7"/>
        <v>0</v>
      </c>
      <c r="L33" s="8">
        <f t="shared" si="7"/>
        <v>0</v>
      </c>
      <c r="M33" s="8">
        <f t="shared" si="7"/>
        <v>0</v>
      </c>
      <c r="N33" s="8">
        <f t="shared" si="7"/>
        <v>0</v>
      </c>
      <c r="O33" s="8">
        <f t="shared" si="7"/>
        <v>0</v>
      </c>
      <c r="P33" s="8">
        <f t="shared" si="7"/>
        <v>0</v>
      </c>
      <c r="Q33" s="8">
        <f t="shared" si="7"/>
        <v>0</v>
      </c>
      <c r="R33" s="8">
        <f t="shared" si="7"/>
        <v>0</v>
      </c>
      <c r="S33" s="8">
        <f t="shared" si="7"/>
        <v>0</v>
      </c>
      <c r="T33" s="8">
        <f t="shared" si="7"/>
        <v>0</v>
      </c>
      <c r="U33" s="8">
        <f t="shared" si="7"/>
        <v>0</v>
      </c>
      <c r="V33" s="8">
        <f t="shared" si="7"/>
        <v>0</v>
      </c>
      <c r="W33" s="8">
        <f t="shared" si="7"/>
        <v>33897832.230999999</v>
      </c>
      <c r="X33" s="8">
        <f t="shared" si="7"/>
        <v>45594420.681999996</v>
      </c>
      <c r="Y33" s="8">
        <f t="shared" si="7"/>
        <v>51077348.210000001</v>
      </c>
      <c r="Z33" s="8">
        <f t="shared" si="7"/>
        <v>67548740.741999999</v>
      </c>
      <c r="AA33" s="8">
        <f t="shared" si="7"/>
        <v>64454708.591099903</v>
      </c>
      <c r="AB33" s="8">
        <f t="shared" si="7"/>
        <v>64075776.649999999</v>
      </c>
      <c r="AC33" s="8">
        <f t="shared" si="7"/>
        <v>0</v>
      </c>
      <c r="AD33" s="8">
        <f t="shared" si="7"/>
        <v>0</v>
      </c>
      <c r="AE33" s="8">
        <f t="shared" si="7"/>
        <v>0</v>
      </c>
      <c r="AF33" s="8">
        <f t="shared" si="7"/>
        <v>0</v>
      </c>
      <c r="AG33" s="8">
        <f t="shared" si="7"/>
        <v>0</v>
      </c>
      <c r="AH33" s="8">
        <f t="shared" si="7"/>
        <v>0</v>
      </c>
      <c r="AI33" s="8">
        <f t="shared" si="7"/>
        <v>0</v>
      </c>
      <c r="AJ33" s="8">
        <f t="shared" si="7"/>
        <v>0</v>
      </c>
      <c r="AK33" s="8">
        <f t="shared" si="7"/>
        <v>0</v>
      </c>
      <c r="AL33" s="8">
        <f t="shared" si="7"/>
        <v>0</v>
      </c>
    </row>
    <row r="34" spans="2:38" x14ac:dyDescent="0.25">
      <c r="B34" s="25" t="s">
        <v>2</v>
      </c>
      <c r="C34" s="6"/>
      <c r="D34" s="7">
        <f t="shared" ref="D34:AL34" si="8">IF(ISERROR(D33/C33-1),0,D33/C33-1)</f>
        <v>0</v>
      </c>
      <c r="E34" s="7">
        <f t="shared" si="8"/>
        <v>0</v>
      </c>
      <c r="F34" s="7">
        <f t="shared" si="8"/>
        <v>0</v>
      </c>
      <c r="G34" s="7">
        <f t="shared" si="8"/>
        <v>0</v>
      </c>
      <c r="H34" s="7">
        <f t="shared" si="8"/>
        <v>0</v>
      </c>
      <c r="I34" s="7">
        <f t="shared" si="8"/>
        <v>0</v>
      </c>
      <c r="J34" s="7">
        <f t="shared" si="8"/>
        <v>0</v>
      </c>
      <c r="K34" s="7">
        <f t="shared" si="8"/>
        <v>0</v>
      </c>
      <c r="L34" s="7">
        <f t="shared" si="8"/>
        <v>0</v>
      </c>
      <c r="M34" s="7">
        <f t="shared" si="8"/>
        <v>0</v>
      </c>
      <c r="N34" s="7">
        <f t="shared" si="8"/>
        <v>0</v>
      </c>
      <c r="O34" s="7">
        <f t="shared" si="8"/>
        <v>0</v>
      </c>
      <c r="P34" s="7">
        <f t="shared" si="8"/>
        <v>0</v>
      </c>
      <c r="Q34" s="7">
        <f t="shared" si="8"/>
        <v>0</v>
      </c>
      <c r="R34" s="7">
        <f t="shared" si="8"/>
        <v>0</v>
      </c>
      <c r="S34" s="7">
        <f t="shared" si="8"/>
        <v>0</v>
      </c>
      <c r="T34" s="7">
        <f t="shared" si="8"/>
        <v>0</v>
      </c>
      <c r="U34" s="7">
        <f t="shared" si="8"/>
        <v>0</v>
      </c>
      <c r="V34" s="7">
        <f t="shared" si="8"/>
        <v>0</v>
      </c>
      <c r="W34" s="7">
        <f t="shared" si="8"/>
        <v>0</v>
      </c>
      <c r="X34" s="7">
        <f t="shared" si="8"/>
        <v>0.34505417252916004</v>
      </c>
      <c r="Y34" s="7">
        <f t="shared" si="8"/>
        <v>0.12025435230860571</v>
      </c>
      <c r="Z34" s="7">
        <f t="shared" si="8"/>
        <v>0.32247939858348418</v>
      </c>
      <c r="AA34" s="7">
        <f t="shared" si="8"/>
        <v>-4.5804438645535073E-2</v>
      </c>
      <c r="AB34" s="7">
        <f t="shared" si="8"/>
        <v>-5.8790420340559812E-3</v>
      </c>
      <c r="AC34" s="7">
        <f t="shared" si="8"/>
        <v>-1</v>
      </c>
      <c r="AD34" s="7">
        <f t="shared" si="8"/>
        <v>0</v>
      </c>
      <c r="AE34" s="7">
        <f t="shared" si="8"/>
        <v>0</v>
      </c>
      <c r="AF34" s="7">
        <f t="shared" si="8"/>
        <v>0</v>
      </c>
      <c r="AG34" s="7">
        <f t="shared" si="8"/>
        <v>0</v>
      </c>
      <c r="AH34" s="7">
        <f t="shared" si="8"/>
        <v>0</v>
      </c>
      <c r="AI34" s="7">
        <f t="shared" si="8"/>
        <v>0</v>
      </c>
      <c r="AJ34" s="7">
        <f t="shared" si="8"/>
        <v>0</v>
      </c>
      <c r="AK34" s="7">
        <f t="shared" si="8"/>
        <v>0</v>
      </c>
      <c r="AL34" s="7">
        <f t="shared" si="8"/>
        <v>0</v>
      </c>
    </row>
    <row r="35" spans="2:38" ht="15.75" thickBot="1" x14ac:dyDescent="0.3">
      <c r="B35" s="25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</row>
    <row r="36" spans="2:38" ht="16.5" thickTop="1" thickBot="1" x14ac:dyDescent="0.3">
      <c r="B36" s="9" t="s">
        <v>22</v>
      </c>
      <c r="C36" s="23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14200592.070999999</v>
      </c>
      <c r="X36" s="10">
        <v>18465098.357999999</v>
      </c>
      <c r="Y36" s="10">
        <v>19724536.945</v>
      </c>
      <c r="Z36" s="10">
        <v>28558151.068</v>
      </c>
      <c r="AA36" s="10">
        <v>26013316.905999999</v>
      </c>
      <c r="AB36" s="10">
        <v>27716948.932</v>
      </c>
      <c r="AC36" s="10">
        <v>0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</row>
    <row r="37" spans="2:38" ht="16.5" thickTop="1" thickBot="1" x14ac:dyDescent="0.3">
      <c r="B37" s="9" t="s">
        <v>23</v>
      </c>
      <c r="C37" s="23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10757250.460999999</v>
      </c>
      <c r="X37" s="10">
        <v>13265305.045</v>
      </c>
      <c r="Y37" s="10">
        <v>14432625.594999999</v>
      </c>
      <c r="Z37" s="10">
        <v>22749475.386</v>
      </c>
      <c r="AA37" s="10">
        <v>21438083.851999998</v>
      </c>
      <c r="AB37" s="10">
        <v>23871506.311999999</v>
      </c>
      <c r="AC37" s="10">
        <v>0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</row>
    <row r="38" spans="2:38" ht="16.5" thickTop="1" thickBot="1" x14ac:dyDescent="0.3">
      <c r="B38" s="11" t="s">
        <v>50</v>
      </c>
      <c r="C38" s="23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2862863.4739999999</v>
      </c>
      <c r="X38" s="10">
        <v>3523666.412</v>
      </c>
      <c r="Y38" s="10">
        <v>3798425.3029999998</v>
      </c>
      <c r="Z38" s="10">
        <v>6480950.4440000001</v>
      </c>
      <c r="AA38" s="10">
        <v>5843759.0800000001</v>
      </c>
      <c r="AB38" s="10">
        <v>6812566.3889999995</v>
      </c>
      <c r="AC38" s="10">
        <v>0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</row>
    <row r="39" spans="2:38" ht="16.5" thickTop="1" thickBot="1" x14ac:dyDescent="0.3">
      <c r="B39" s="12" t="s">
        <v>24</v>
      </c>
      <c r="C39" s="23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563981.79500000004</v>
      </c>
      <c r="X39" s="10">
        <v>592436.32400000002</v>
      </c>
      <c r="Y39" s="10">
        <v>544489.84600000002</v>
      </c>
      <c r="Z39" s="10">
        <v>764994.97699999996</v>
      </c>
      <c r="AA39" s="10">
        <v>574802.36199999996</v>
      </c>
      <c r="AB39" s="10">
        <v>588381.19799999997</v>
      </c>
      <c r="AC39" s="10">
        <v>0</v>
      </c>
      <c r="AD39" s="10">
        <v>0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</row>
    <row r="40" spans="2:38" ht="16.5" thickTop="1" thickBot="1" x14ac:dyDescent="0.3">
      <c r="B40" s="12" t="s">
        <v>25</v>
      </c>
      <c r="C40" s="23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2283083.906</v>
      </c>
      <c r="X40" s="10">
        <v>2308734.8149999999</v>
      </c>
      <c r="Y40" s="10">
        <v>2060461.179</v>
      </c>
      <c r="Z40" s="10">
        <v>2623223.1809999999</v>
      </c>
      <c r="AA40" s="10">
        <v>2685059.3120999001</v>
      </c>
      <c r="AB40" s="10">
        <v>2434679.2229999998</v>
      </c>
      <c r="AC40" s="10">
        <v>0</v>
      </c>
      <c r="AD40" s="10">
        <v>0</v>
      </c>
      <c r="AE40" s="10">
        <v>0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</row>
    <row r="41" spans="2:38" ht="16.5" thickTop="1" thickBot="1" x14ac:dyDescent="0.3">
      <c r="B41" s="12" t="s">
        <v>26</v>
      </c>
      <c r="C41" s="23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1034696.8189999999</v>
      </c>
      <c r="X41" s="10">
        <v>1209378.179</v>
      </c>
      <c r="Y41" s="10">
        <v>1284894.0759999999</v>
      </c>
      <c r="Z41" s="10">
        <v>1739963.9620000001</v>
      </c>
      <c r="AA41" s="10">
        <v>1803945.6310000001</v>
      </c>
      <c r="AB41" s="10">
        <v>1808042.527</v>
      </c>
      <c r="AC41" s="10">
        <v>0</v>
      </c>
      <c r="AD41" s="10">
        <v>0</v>
      </c>
      <c r="AE41" s="10">
        <v>0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</row>
    <row r="42" spans="2:38" ht="16.5" thickTop="1" thickBot="1" x14ac:dyDescent="0.3">
      <c r="B42" s="12" t="s">
        <v>27</v>
      </c>
      <c r="C42" s="23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1941.5</v>
      </c>
      <c r="X42" s="10">
        <v>7751.95</v>
      </c>
      <c r="Y42" s="10">
        <v>3889</v>
      </c>
      <c r="Z42" s="10">
        <v>2401.3249999999998</v>
      </c>
      <c r="AA42" s="10">
        <v>399.01100000000002</v>
      </c>
      <c r="AB42" s="10">
        <v>1123.5</v>
      </c>
      <c r="AC42" s="10">
        <v>0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</row>
    <row r="43" spans="2:38" ht="16.5" thickTop="1" thickBot="1" x14ac:dyDescent="0.3">
      <c r="B43" s="12" t="s">
        <v>28</v>
      </c>
      <c r="C43" s="23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2193422.2050000001</v>
      </c>
      <c r="X43" s="10">
        <v>6222049.5990000004</v>
      </c>
      <c r="Y43" s="10">
        <v>9228026.2660000008</v>
      </c>
      <c r="Z43" s="10">
        <v>4629580.3990000002</v>
      </c>
      <c r="AA43" s="10">
        <v>6095342.4369999999</v>
      </c>
      <c r="AB43" s="10">
        <v>842528.56900000002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</row>
    <row r="44" spans="2:38" ht="15.75" thickTop="1" x14ac:dyDescent="0.25"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</row>
    <row r="45" spans="2:38" x14ac:dyDescent="0.25">
      <c r="B45" s="28" t="s">
        <v>12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</row>
    <row r="46" spans="2:38" x14ac:dyDescent="0.25">
      <c r="B46" s="9" t="s">
        <v>13</v>
      </c>
      <c r="C46" s="15">
        <f>IF(ISERROR(C36/C$33),0,C36/C$33)</f>
        <v>0</v>
      </c>
      <c r="D46" s="15">
        <f t="shared" ref="D46:AL53" si="9">IF(ISERROR(D36/D$33),0,D36/D$33)</f>
        <v>0</v>
      </c>
      <c r="E46" s="15">
        <f t="shared" si="9"/>
        <v>0</v>
      </c>
      <c r="F46" s="15">
        <f t="shared" si="9"/>
        <v>0</v>
      </c>
      <c r="G46" s="15">
        <f t="shared" si="9"/>
        <v>0</v>
      </c>
      <c r="H46" s="15">
        <f t="shared" si="9"/>
        <v>0</v>
      </c>
      <c r="I46" s="15">
        <f t="shared" si="9"/>
        <v>0</v>
      </c>
      <c r="J46" s="15">
        <f t="shared" si="9"/>
        <v>0</v>
      </c>
      <c r="K46" s="15">
        <f t="shared" si="9"/>
        <v>0</v>
      </c>
      <c r="L46" s="15">
        <f t="shared" si="9"/>
        <v>0</v>
      </c>
      <c r="M46" s="15">
        <f t="shared" si="9"/>
        <v>0</v>
      </c>
      <c r="N46" s="15">
        <f t="shared" si="9"/>
        <v>0</v>
      </c>
      <c r="O46" s="15">
        <f t="shared" si="9"/>
        <v>0</v>
      </c>
      <c r="P46" s="15">
        <f t="shared" si="9"/>
        <v>0</v>
      </c>
      <c r="Q46" s="15">
        <f t="shared" si="9"/>
        <v>0</v>
      </c>
      <c r="R46" s="15">
        <f t="shared" si="9"/>
        <v>0</v>
      </c>
      <c r="S46" s="15">
        <f t="shared" si="9"/>
        <v>0</v>
      </c>
      <c r="T46" s="15">
        <f t="shared" si="9"/>
        <v>0</v>
      </c>
      <c r="U46" s="15">
        <f t="shared" si="9"/>
        <v>0</v>
      </c>
      <c r="V46" s="15">
        <f t="shared" si="9"/>
        <v>0</v>
      </c>
      <c r="W46" s="15">
        <f t="shared" si="9"/>
        <v>0.4189233097334577</v>
      </c>
      <c r="X46" s="15">
        <f t="shared" si="9"/>
        <v>0.40498591893042185</v>
      </c>
      <c r="Y46" s="15">
        <f t="shared" si="9"/>
        <v>0.38616994883728717</v>
      </c>
      <c r="Z46" s="15">
        <f t="shared" si="9"/>
        <v>0.42277843752967709</v>
      </c>
      <c r="AA46" s="15">
        <f t="shared" si="9"/>
        <v>0.40359063712518273</v>
      </c>
      <c r="AB46" s="15">
        <f t="shared" si="9"/>
        <v>0.43256516551329233</v>
      </c>
      <c r="AC46" s="15">
        <f t="shared" si="9"/>
        <v>0</v>
      </c>
      <c r="AD46" s="15">
        <f t="shared" si="9"/>
        <v>0</v>
      </c>
      <c r="AE46" s="15">
        <f t="shared" si="9"/>
        <v>0</v>
      </c>
      <c r="AF46" s="15">
        <f t="shared" si="9"/>
        <v>0</v>
      </c>
      <c r="AG46" s="15">
        <f t="shared" si="9"/>
        <v>0</v>
      </c>
      <c r="AH46" s="15">
        <f t="shared" si="9"/>
        <v>0</v>
      </c>
      <c r="AI46" s="15">
        <f t="shared" si="9"/>
        <v>0</v>
      </c>
      <c r="AJ46" s="15">
        <f t="shared" si="9"/>
        <v>0</v>
      </c>
      <c r="AK46" s="15">
        <f t="shared" si="9"/>
        <v>0</v>
      </c>
      <c r="AL46" s="15">
        <f t="shared" si="9"/>
        <v>0</v>
      </c>
    </row>
    <row r="47" spans="2:38" x14ac:dyDescent="0.25">
      <c r="B47" s="9" t="s">
        <v>14</v>
      </c>
      <c r="C47" s="15">
        <f t="shared" ref="C47:R53" si="10">IF(ISERROR(C37/C$33),0,C37/C$33)</f>
        <v>0</v>
      </c>
      <c r="D47" s="15">
        <f t="shared" si="10"/>
        <v>0</v>
      </c>
      <c r="E47" s="15">
        <f t="shared" si="10"/>
        <v>0</v>
      </c>
      <c r="F47" s="15">
        <f t="shared" si="10"/>
        <v>0</v>
      </c>
      <c r="G47" s="15">
        <f t="shared" si="10"/>
        <v>0</v>
      </c>
      <c r="H47" s="15">
        <f t="shared" si="10"/>
        <v>0</v>
      </c>
      <c r="I47" s="15">
        <f t="shared" si="10"/>
        <v>0</v>
      </c>
      <c r="J47" s="15">
        <f t="shared" si="10"/>
        <v>0</v>
      </c>
      <c r="K47" s="15">
        <f t="shared" si="10"/>
        <v>0</v>
      </c>
      <c r="L47" s="15">
        <f t="shared" si="10"/>
        <v>0</v>
      </c>
      <c r="M47" s="15">
        <f t="shared" si="10"/>
        <v>0</v>
      </c>
      <c r="N47" s="15">
        <f t="shared" si="10"/>
        <v>0</v>
      </c>
      <c r="O47" s="15">
        <f t="shared" si="10"/>
        <v>0</v>
      </c>
      <c r="P47" s="15">
        <f t="shared" si="10"/>
        <v>0</v>
      </c>
      <c r="Q47" s="15">
        <f t="shared" si="10"/>
        <v>0</v>
      </c>
      <c r="R47" s="15">
        <f t="shared" si="10"/>
        <v>0</v>
      </c>
      <c r="S47" s="15">
        <f t="shared" si="9"/>
        <v>0</v>
      </c>
      <c r="T47" s="15">
        <f t="shared" si="9"/>
        <v>0</v>
      </c>
      <c r="U47" s="15">
        <f t="shared" si="9"/>
        <v>0</v>
      </c>
      <c r="V47" s="15">
        <f t="shared" si="9"/>
        <v>0</v>
      </c>
      <c r="W47" s="15">
        <f t="shared" si="9"/>
        <v>0.31734331528027204</v>
      </c>
      <c r="X47" s="15">
        <f t="shared" si="9"/>
        <v>0.29094141007996066</v>
      </c>
      <c r="Y47" s="15">
        <f t="shared" si="9"/>
        <v>0.2825641130714448</v>
      </c>
      <c r="Z47" s="15">
        <f t="shared" si="9"/>
        <v>0.33678607678107292</v>
      </c>
      <c r="AA47" s="15">
        <f t="shared" si="9"/>
        <v>0.33260694712007793</v>
      </c>
      <c r="AB47" s="15">
        <f t="shared" si="9"/>
        <v>0.37255118174209439</v>
      </c>
      <c r="AC47" s="15">
        <f t="shared" si="9"/>
        <v>0</v>
      </c>
      <c r="AD47" s="15">
        <f t="shared" si="9"/>
        <v>0</v>
      </c>
      <c r="AE47" s="15">
        <f t="shared" si="9"/>
        <v>0</v>
      </c>
      <c r="AF47" s="15">
        <f t="shared" si="9"/>
        <v>0</v>
      </c>
      <c r="AG47" s="15">
        <f t="shared" si="9"/>
        <v>0</v>
      </c>
      <c r="AH47" s="15">
        <f t="shared" si="9"/>
        <v>0</v>
      </c>
      <c r="AI47" s="15">
        <f t="shared" si="9"/>
        <v>0</v>
      </c>
      <c r="AJ47" s="15">
        <f t="shared" si="9"/>
        <v>0</v>
      </c>
      <c r="AK47" s="15">
        <f t="shared" si="9"/>
        <v>0</v>
      </c>
      <c r="AL47" s="15">
        <f t="shared" si="9"/>
        <v>0</v>
      </c>
    </row>
    <row r="48" spans="2:38" x14ac:dyDescent="0.25">
      <c r="B48" s="11" t="s">
        <v>49</v>
      </c>
      <c r="C48" s="15">
        <f t="shared" si="10"/>
        <v>0</v>
      </c>
      <c r="D48" s="15">
        <f t="shared" si="9"/>
        <v>0</v>
      </c>
      <c r="E48" s="15">
        <f t="shared" si="9"/>
        <v>0</v>
      </c>
      <c r="F48" s="15">
        <f t="shared" si="9"/>
        <v>0</v>
      </c>
      <c r="G48" s="15">
        <f t="shared" si="9"/>
        <v>0</v>
      </c>
      <c r="H48" s="15">
        <f t="shared" si="9"/>
        <v>0</v>
      </c>
      <c r="I48" s="15">
        <f t="shared" si="9"/>
        <v>0</v>
      </c>
      <c r="J48" s="15">
        <f t="shared" si="9"/>
        <v>0</v>
      </c>
      <c r="K48" s="15">
        <f t="shared" si="9"/>
        <v>0</v>
      </c>
      <c r="L48" s="15">
        <f t="shared" si="9"/>
        <v>0</v>
      </c>
      <c r="M48" s="15">
        <f t="shared" si="9"/>
        <v>0</v>
      </c>
      <c r="N48" s="15">
        <f t="shared" si="9"/>
        <v>0</v>
      </c>
      <c r="O48" s="15">
        <f t="shared" si="9"/>
        <v>0</v>
      </c>
      <c r="P48" s="15">
        <f t="shared" si="9"/>
        <v>0</v>
      </c>
      <c r="Q48" s="15">
        <f t="shared" si="9"/>
        <v>0</v>
      </c>
      <c r="R48" s="15">
        <f t="shared" si="9"/>
        <v>0</v>
      </c>
      <c r="S48" s="15">
        <f t="shared" si="9"/>
        <v>0</v>
      </c>
      <c r="T48" s="15">
        <f t="shared" si="9"/>
        <v>0</v>
      </c>
      <c r="U48" s="15">
        <f t="shared" si="9"/>
        <v>0</v>
      </c>
      <c r="V48" s="15">
        <f t="shared" si="9"/>
        <v>0</v>
      </c>
      <c r="W48" s="15">
        <f t="shared" si="9"/>
        <v>8.4455650570536334E-2</v>
      </c>
      <c r="X48" s="15">
        <f t="shared" si="9"/>
        <v>7.7282842051573458E-2</v>
      </c>
      <c r="Y48" s="15">
        <f t="shared" si="9"/>
        <v>7.4366141472010455E-2</v>
      </c>
      <c r="Z48" s="15">
        <f t="shared" si="9"/>
        <v>9.5944800344298919E-2</v>
      </c>
      <c r="AA48" s="15">
        <f t="shared" si="9"/>
        <v>9.0664579946715076E-2</v>
      </c>
      <c r="AB48" s="15">
        <f t="shared" si="9"/>
        <v>0.10632046531737201</v>
      </c>
      <c r="AC48" s="15">
        <f t="shared" si="9"/>
        <v>0</v>
      </c>
      <c r="AD48" s="15">
        <f t="shared" si="9"/>
        <v>0</v>
      </c>
      <c r="AE48" s="15">
        <f t="shared" si="9"/>
        <v>0</v>
      </c>
      <c r="AF48" s="15">
        <f t="shared" si="9"/>
        <v>0</v>
      </c>
      <c r="AG48" s="15">
        <f t="shared" si="9"/>
        <v>0</v>
      </c>
      <c r="AH48" s="15">
        <f t="shared" si="9"/>
        <v>0</v>
      </c>
      <c r="AI48" s="15">
        <f t="shared" si="9"/>
        <v>0</v>
      </c>
      <c r="AJ48" s="15">
        <f t="shared" si="9"/>
        <v>0</v>
      </c>
      <c r="AK48" s="15">
        <f t="shared" si="9"/>
        <v>0</v>
      </c>
      <c r="AL48" s="15">
        <f t="shared" si="9"/>
        <v>0</v>
      </c>
    </row>
    <row r="49" spans="2:38" x14ac:dyDescent="0.25">
      <c r="B49" s="12" t="s">
        <v>16</v>
      </c>
      <c r="C49" s="15">
        <f t="shared" si="10"/>
        <v>0</v>
      </c>
      <c r="D49" s="15">
        <f t="shared" si="9"/>
        <v>0</v>
      </c>
      <c r="E49" s="15">
        <f t="shared" si="9"/>
        <v>0</v>
      </c>
      <c r="F49" s="15">
        <f t="shared" si="9"/>
        <v>0</v>
      </c>
      <c r="G49" s="15">
        <f t="shared" si="9"/>
        <v>0</v>
      </c>
      <c r="H49" s="15">
        <f t="shared" si="9"/>
        <v>0</v>
      </c>
      <c r="I49" s="15">
        <f t="shared" si="9"/>
        <v>0</v>
      </c>
      <c r="J49" s="15">
        <f t="shared" si="9"/>
        <v>0</v>
      </c>
      <c r="K49" s="15">
        <f t="shared" si="9"/>
        <v>0</v>
      </c>
      <c r="L49" s="15">
        <f t="shared" si="9"/>
        <v>0</v>
      </c>
      <c r="M49" s="15">
        <f t="shared" si="9"/>
        <v>0</v>
      </c>
      <c r="N49" s="15">
        <f t="shared" si="9"/>
        <v>0</v>
      </c>
      <c r="O49" s="15">
        <f t="shared" si="9"/>
        <v>0</v>
      </c>
      <c r="P49" s="15">
        <f t="shared" si="9"/>
        <v>0</v>
      </c>
      <c r="Q49" s="15">
        <f t="shared" si="9"/>
        <v>0</v>
      </c>
      <c r="R49" s="15">
        <f t="shared" si="9"/>
        <v>0</v>
      </c>
      <c r="S49" s="15">
        <f t="shared" si="9"/>
        <v>0</v>
      </c>
      <c r="T49" s="15">
        <f t="shared" si="9"/>
        <v>0</v>
      </c>
      <c r="U49" s="15">
        <f t="shared" si="9"/>
        <v>0</v>
      </c>
      <c r="V49" s="15">
        <f t="shared" si="9"/>
        <v>0</v>
      </c>
      <c r="W49" s="15">
        <f t="shared" si="9"/>
        <v>1.6637695034794335E-2</v>
      </c>
      <c r="X49" s="15">
        <f t="shared" si="9"/>
        <v>1.2993614462874075E-2</v>
      </c>
      <c r="Y49" s="15">
        <f t="shared" si="9"/>
        <v>1.0660104039884337E-2</v>
      </c>
      <c r="Z49" s="15">
        <f t="shared" si="9"/>
        <v>1.1325081246471655E-2</v>
      </c>
      <c r="AA49" s="15">
        <f t="shared" si="9"/>
        <v>8.9179266273088139E-3</v>
      </c>
      <c r="AB49" s="15">
        <f t="shared" si="9"/>
        <v>9.1825839460972017E-3</v>
      </c>
      <c r="AC49" s="15">
        <f t="shared" si="9"/>
        <v>0</v>
      </c>
      <c r="AD49" s="15">
        <f t="shared" si="9"/>
        <v>0</v>
      </c>
      <c r="AE49" s="15">
        <f t="shared" si="9"/>
        <v>0</v>
      </c>
      <c r="AF49" s="15">
        <f t="shared" si="9"/>
        <v>0</v>
      </c>
      <c r="AG49" s="15">
        <f t="shared" si="9"/>
        <v>0</v>
      </c>
      <c r="AH49" s="15">
        <f t="shared" si="9"/>
        <v>0</v>
      </c>
      <c r="AI49" s="15">
        <f t="shared" si="9"/>
        <v>0</v>
      </c>
      <c r="AJ49" s="15">
        <f t="shared" si="9"/>
        <v>0</v>
      </c>
      <c r="AK49" s="15">
        <f t="shared" si="9"/>
        <v>0</v>
      </c>
      <c r="AL49" s="15">
        <f t="shared" si="9"/>
        <v>0</v>
      </c>
    </row>
    <row r="50" spans="2:38" x14ac:dyDescent="0.25">
      <c r="B50" s="12" t="s">
        <v>17</v>
      </c>
      <c r="C50" s="15">
        <f t="shared" si="10"/>
        <v>0</v>
      </c>
      <c r="D50" s="15">
        <f t="shared" si="9"/>
        <v>0</v>
      </c>
      <c r="E50" s="15">
        <f t="shared" si="9"/>
        <v>0</v>
      </c>
      <c r="F50" s="15">
        <f t="shared" si="9"/>
        <v>0</v>
      </c>
      <c r="G50" s="15">
        <f t="shared" si="9"/>
        <v>0</v>
      </c>
      <c r="H50" s="15">
        <f t="shared" si="9"/>
        <v>0</v>
      </c>
      <c r="I50" s="15">
        <f t="shared" si="9"/>
        <v>0</v>
      </c>
      <c r="J50" s="15">
        <f t="shared" si="9"/>
        <v>0</v>
      </c>
      <c r="K50" s="15">
        <f t="shared" si="9"/>
        <v>0</v>
      </c>
      <c r="L50" s="15">
        <f t="shared" si="9"/>
        <v>0</v>
      </c>
      <c r="M50" s="15">
        <f t="shared" si="9"/>
        <v>0</v>
      </c>
      <c r="N50" s="15">
        <f t="shared" si="9"/>
        <v>0</v>
      </c>
      <c r="O50" s="15">
        <f t="shared" si="9"/>
        <v>0</v>
      </c>
      <c r="P50" s="15">
        <f t="shared" si="9"/>
        <v>0</v>
      </c>
      <c r="Q50" s="15">
        <f t="shared" si="9"/>
        <v>0</v>
      </c>
      <c r="R50" s="15">
        <f t="shared" si="9"/>
        <v>0</v>
      </c>
      <c r="S50" s="15">
        <f t="shared" si="9"/>
        <v>0</v>
      </c>
      <c r="T50" s="15">
        <f t="shared" si="9"/>
        <v>0</v>
      </c>
      <c r="U50" s="15">
        <f t="shared" si="9"/>
        <v>0</v>
      </c>
      <c r="V50" s="15">
        <f t="shared" si="9"/>
        <v>0</v>
      </c>
      <c r="W50" s="15">
        <f t="shared" si="9"/>
        <v>6.7351914731352366E-2</v>
      </c>
      <c r="X50" s="15">
        <f t="shared" si="9"/>
        <v>5.0636344984013676E-2</v>
      </c>
      <c r="Y50" s="15">
        <f t="shared" si="9"/>
        <v>4.0340018642483086E-2</v>
      </c>
      <c r="Z50" s="15">
        <f t="shared" si="9"/>
        <v>3.8834523814726719E-2</v>
      </c>
      <c r="AA50" s="15">
        <f t="shared" si="9"/>
        <v>4.1658078529745478E-2</v>
      </c>
      <c r="AB50" s="15">
        <f t="shared" si="9"/>
        <v>3.79968741744467E-2</v>
      </c>
      <c r="AC50" s="15">
        <f t="shared" si="9"/>
        <v>0</v>
      </c>
      <c r="AD50" s="15">
        <f t="shared" si="9"/>
        <v>0</v>
      </c>
      <c r="AE50" s="15">
        <f t="shared" si="9"/>
        <v>0</v>
      </c>
      <c r="AF50" s="15">
        <f t="shared" si="9"/>
        <v>0</v>
      </c>
      <c r="AG50" s="15">
        <f t="shared" si="9"/>
        <v>0</v>
      </c>
      <c r="AH50" s="15">
        <f t="shared" si="9"/>
        <v>0</v>
      </c>
      <c r="AI50" s="15">
        <f t="shared" si="9"/>
        <v>0</v>
      </c>
      <c r="AJ50" s="15">
        <f t="shared" si="9"/>
        <v>0</v>
      </c>
      <c r="AK50" s="15">
        <f t="shared" si="9"/>
        <v>0</v>
      </c>
      <c r="AL50" s="15">
        <f t="shared" si="9"/>
        <v>0</v>
      </c>
    </row>
    <row r="51" spans="2:38" x14ac:dyDescent="0.25">
      <c r="B51" s="12" t="s">
        <v>18</v>
      </c>
      <c r="C51" s="15">
        <f t="shared" si="10"/>
        <v>0</v>
      </c>
      <c r="D51" s="15">
        <f t="shared" si="9"/>
        <v>0</v>
      </c>
      <c r="E51" s="15">
        <f t="shared" si="9"/>
        <v>0</v>
      </c>
      <c r="F51" s="15">
        <f t="shared" si="9"/>
        <v>0</v>
      </c>
      <c r="G51" s="15">
        <f t="shared" si="9"/>
        <v>0</v>
      </c>
      <c r="H51" s="15">
        <f t="shared" si="9"/>
        <v>0</v>
      </c>
      <c r="I51" s="15">
        <f t="shared" si="9"/>
        <v>0</v>
      </c>
      <c r="J51" s="15">
        <f t="shared" si="9"/>
        <v>0</v>
      </c>
      <c r="K51" s="15">
        <f t="shared" si="9"/>
        <v>0</v>
      </c>
      <c r="L51" s="15">
        <f t="shared" si="9"/>
        <v>0</v>
      </c>
      <c r="M51" s="15">
        <f t="shared" si="9"/>
        <v>0</v>
      </c>
      <c r="N51" s="15">
        <f t="shared" si="9"/>
        <v>0</v>
      </c>
      <c r="O51" s="15">
        <f t="shared" si="9"/>
        <v>0</v>
      </c>
      <c r="P51" s="15">
        <f t="shared" si="9"/>
        <v>0</v>
      </c>
      <c r="Q51" s="15">
        <f t="shared" si="9"/>
        <v>0</v>
      </c>
      <c r="R51" s="15">
        <f t="shared" si="9"/>
        <v>0</v>
      </c>
      <c r="S51" s="15">
        <f t="shared" si="9"/>
        <v>0</v>
      </c>
      <c r="T51" s="15">
        <f t="shared" si="9"/>
        <v>0</v>
      </c>
      <c r="U51" s="15">
        <f t="shared" si="9"/>
        <v>0</v>
      </c>
      <c r="V51" s="15">
        <f t="shared" si="9"/>
        <v>0</v>
      </c>
      <c r="W51" s="15">
        <f t="shared" si="9"/>
        <v>3.0523981945186351E-2</v>
      </c>
      <c r="X51" s="15">
        <f t="shared" si="9"/>
        <v>2.6524696682404491E-2</v>
      </c>
      <c r="Y51" s="15">
        <f t="shared" si="9"/>
        <v>2.5155849334959041E-2</v>
      </c>
      <c r="Z51" s="15">
        <f t="shared" si="9"/>
        <v>2.5758643949348074E-2</v>
      </c>
      <c r="AA51" s="15">
        <f t="shared" si="9"/>
        <v>2.7987802139393957E-2</v>
      </c>
      <c r="AB51" s="15">
        <f t="shared" si="9"/>
        <v>2.8217254967911498E-2</v>
      </c>
      <c r="AC51" s="15">
        <f t="shared" si="9"/>
        <v>0</v>
      </c>
      <c r="AD51" s="15">
        <f t="shared" si="9"/>
        <v>0</v>
      </c>
      <c r="AE51" s="15">
        <f t="shared" si="9"/>
        <v>0</v>
      </c>
      <c r="AF51" s="15">
        <f t="shared" si="9"/>
        <v>0</v>
      </c>
      <c r="AG51" s="15">
        <f t="shared" si="9"/>
        <v>0</v>
      </c>
      <c r="AH51" s="15">
        <f t="shared" si="9"/>
        <v>0</v>
      </c>
      <c r="AI51" s="15">
        <f t="shared" si="9"/>
        <v>0</v>
      </c>
      <c r="AJ51" s="15">
        <f t="shared" si="9"/>
        <v>0</v>
      </c>
      <c r="AK51" s="15">
        <f t="shared" si="9"/>
        <v>0</v>
      </c>
      <c r="AL51" s="15">
        <f t="shared" si="9"/>
        <v>0</v>
      </c>
    </row>
    <row r="52" spans="2:38" x14ac:dyDescent="0.25">
      <c r="B52" s="12" t="s">
        <v>19</v>
      </c>
      <c r="C52" s="15">
        <f t="shared" si="10"/>
        <v>0</v>
      </c>
      <c r="D52" s="15">
        <f t="shared" si="9"/>
        <v>0</v>
      </c>
      <c r="E52" s="15">
        <f t="shared" si="9"/>
        <v>0</v>
      </c>
      <c r="F52" s="15">
        <f t="shared" si="9"/>
        <v>0</v>
      </c>
      <c r="G52" s="15">
        <f t="shared" si="9"/>
        <v>0</v>
      </c>
      <c r="H52" s="15">
        <f t="shared" si="9"/>
        <v>0</v>
      </c>
      <c r="I52" s="15">
        <f t="shared" si="9"/>
        <v>0</v>
      </c>
      <c r="J52" s="15">
        <f t="shared" si="9"/>
        <v>0</v>
      </c>
      <c r="K52" s="15">
        <f t="shared" si="9"/>
        <v>0</v>
      </c>
      <c r="L52" s="15">
        <f t="shared" si="9"/>
        <v>0</v>
      </c>
      <c r="M52" s="15">
        <f t="shared" si="9"/>
        <v>0</v>
      </c>
      <c r="N52" s="15">
        <f t="shared" si="9"/>
        <v>0</v>
      </c>
      <c r="O52" s="15">
        <f t="shared" si="9"/>
        <v>0</v>
      </c>
      <c r="P52" s="15">
        <f t="shared" si="9"/>
        <v>0</v>
      </c>
      <c r="Q52" s="15">
        <f t="shared" si="9"/>
        <v>0</v>
      </c>
      <c r="R52" s="15">
        <f t="shared" si="9"/>
        <v>0</v>
      </c>
      <c r="S52" s="15">
        <f t="shared" si="9"/>
        <v>0</v>
      </c>
      <c r="T52" s="15">
        <f t="shared" si="9"/>
        <v>0</v>
      </c>
      <c r="U52" s="15">
        <f t="shared" si="9"/>
        <v>0</v>
      </c>
      <c r="V52" s="15">
        <f t="shared" si="9"/>
        <v>0</v>
      </c>
      <c r="W52" s="15">
        <f t="shared" si="9"/>
        <v>5.7275048940282189E-5</v>
      </c>
      <c r="X52" s="15">
        <f t="shared" si="9"/>
        <v>1.7001970600890549E-4</v>
      </c>
      <c r="Y52" s="15">
        <f t="shared" si="9"/>
        <v>7.6139426502932781E-5</v>
      </c>
      <c r="Z52" s="15">
        <f t="shared" si="9"/>
        <v>3.5549515410979678E-5</v>
      </c>
      <c r="AA52" s="15">
        <f t="shared" si="9"/>
        <v>6.1905640211845849E-6</v>
      </c>
      <c r="AB52" s="15">
        <f t="shared" si="9"/>
        <v>1.753392715217288E-5</v>
      </c>
      <c r="AC52" s="15">
        <f t="shared" si="9"/>
        <v>0</v>
      </c>
      <c r="AD52" s="15">
        <f t="shared" si="9"/>
        <v>0</v>
      </c>
      <c r="AE52" s="15">
        <f t="shared" si="9"/>
        <v>0</v>
      </c>
      <c r="AF52" s="15">
        <f t="shared" si="9"/>
        <v>0</v>
      </c>
      <c r="AG52" s="15">
        <f t="shared" si="9"/>
        <v>0</v>
      </c>
      <c r="AH52" s="15">
        <f t="shared" si="9"/>
        <v>0</v>
      </c>
      <c r="AI52" s="15">
        <f t="shared" si="9"/>
        <v>0</v>
      </c>
      <c r="AJ52" s="15">
        <f t="shared" si="9"/>
        <v>0</v>
      </c>
      <c r="AK52" s="15">
        <f t="shared" si="9"/>
        <v>0</v>
      </c>
      <c r="AL52" s="15">
        <f t="shared" si="9"/>
        <v>0</v>
      </c>
    </row>
    <row r="53" spans="2:38" x14ac:dyDescent="0.25">
      <c r="B53" s="12" t="s">
        <v>20</v>
      </c>
      <c r="C53" s="15">
        <f t="shared" si="10"/>
        <v>0</v>
      </c>
      <c r="D53" s="15">
        <f t="shared" si="9"/>
        <v>0</v>
      </c>
      <c r="E53" s="15">
        <f t="shared" si="9"/>
        <v>0</v>
      </c>
      <c r="F53" s="15">
        <f t="shared" si="9"/>
        <v>0</v>
      </c>
      <c r="G53" s="15">
        <f t="shared" si="9"/>
        <v>0</v>
      </c>
      <c r="H53" s="15">
        <f t="shared" si="9"/>
        <v>0</v>
      </c>
      <c r="I53" s="15">
        <f t="shared" si="9"/>
        <v>0</v>
      </c>
      <c r="J53" s="15">
        <f t="shared" si="9"/>
        <v>0</v>
      </c>
      <c r="K53" s="15">
        <f t="shared" si="9"/>
        <v>0</v>
      </c>
      <c r="L53" s="15">
        <f t="shared" si="9"/>
        <v>0</v>
      </c>
      <c r="M53" s="15">
        <f t="shared" si="9"/>
        <v>0</v>
      </c>
      <c r="N53" s="15">
        <f t="shared" si="9"/>
        <v>0</v>
      </c>
      <c r="O53" s="15">
        <f t="shared" si="9"/>
        <v>0</v>
      </c>
      <c r="P53" s="15">
        <f t="shared" si="9"/>
        <v>0</v>
      </c>
      <c r="Q53" s="15">
        <f t="shared" si="9"/>
        <v>0</v>
      </c>
      <c r="R53" s="15">
        <f t="shared" si="9"/>
        <v>0</v>
      </c>
      <c r="S53" s="15">
        <f t="shared" si="9"/>
        <v>0</v>
      </c>
      <c r="T53" s="15">
        <f t="shared" si="9"/>
        <v>0</v>
      </c>
      <c r="U53" s="15">
        <f t="shared" si="9"/>
        <v>0</v>
      </c>
      <c r="V53" s="15">
        <f t="shared" si="9"/>
        <v>0</v>
      </c>
      <c r="W53" s="15">
        <f t="shared" si="9"/>
        <v>6.4706857655460567E-2</v>
      </c>
      <c r="X53" s="15">
        <f t="shared" si="9"/>
        <v>0.13646515310274299</v>
      </c>
      <c r="Y53" s="15">
        <f t="shared" si="9"/>
        <v>0.18066768517542819</v>
      </c>
      <c r="Z53" s="15">
        <f t="shared" si="9"/>
        <v>6.853688681899367E-2</v>
      </c>
      <c r="AA53" s="15">
        <f t="shared" si="9"/>
        <v>9.4567837947554745E-2</v>
      </c>
      <c r="AB53" s="15">
        <f t="shared" si="9"/>
        <v>1.3148940411633701E-2</v>
      </c>
      <c r="AC53" s="15">
        <f t="shared" ref="AC53:AL53" si="11">IF(ISERROR(AC43/AC$33),0,AC43/AC$33)</f>
        <v>0</v>
      </c>
      <c r="AD53" s="15">
        <f t="shared" si="11"/>
        <v>0</v>
      </c>
      <c r="AE53" s="15">
        <f t="shared" si="11"/>
        <v>0</v>
      </c>
      <c r="AF53" s="15">
        <f t="shared" si="11"/>
        <v>0</v>
      </c>
      <c r="AG53" s="15">
        <f t="shared" si="11"/>
        <v>0</v>
      </c>
      <c r="AH53" s="15">
        <f t="shared" si="11"/>
        <v>0</v>
      </c>
      <c r="AI53" s="15">
        <f t="shared" si="11"/>
        <v>0</v>
      </c>
      <c r="AJ53" s="15">
        <f t="shared" si="11"/>
        <v>0</v>
      </c>
      <c r="AK53" s="15">
        <f t="shared" si="11"/>
        <v>0</v>
      </c>
      <c r="AL53" s="15">
        <f t="shared" si="11"/>
        <v>0</v>
      </c>
    </row>
    <row r="55" spans="2:38" x14ac:dyDescent="0.25">
      <c r="B55" s="16" t="s">
        <v>29</v>
      </c>
      <c r="C55" s="8">
        <f>SUM(C58:C65)</f>
        <v>0</v>
      </c>
      <c r="D55" s="8">
        <f t="shared" ref="D55:AL55" si="12">SUM(D58:D65)</f>
        <v>0</v>
      </c>
      <c r="E55" s="8">
        <f t="shared" si="12"/>
        <v>0</v>
      </c>
      <c r="F55" s="8">
        <f t="shared" si="12"/>
        <v>0</v>
      </c>
      <c r="G55" s="8">
        <f t="shared" si="12"/>
        <v>0</v>
      </c>
      <c r="H55" s="8">
        <f t="shared" si="12"/>
        <v>0</v>
      </c>
      <c r="I55" s="8">
        <f t="shared" si="12"/>
        <v>0</v>
      </c>
      <c r="J55" s="8">
        <f t="shared" si="12"/>
        <v>0</v>
      </c>
      <c r="K55" s="8">
        <f t="shared" si="12"/>
        <v>0</v>
      </c>
      <c r="L55" s="8">
        <f t="shared" si="12"/>
        <v>0</v>
      </c>
      <c r="M55" s="8">
        <f t="shared" si="12"/>
        <v>0</v>
      </c>
      <c r="N55" s="8">
        <f t="shared" si="12"/>
        <v>0</v>
      </c>
      <c r="O55" s="8">
        <f t="shared" si="12"/>
        <v>0</v>
      </c>
      <c r="P55" s="8">
        <f t="shared" si="12"/>
        <v>0</v>
      </c>
      <c r="Q55" s="8">
        <f t="shared" si="12"/>
        <v>0</v>
      </c>
      <c r="R55" s="8">
        <f t="shared" si="12"/>
        <v>0</v>
      </c>
      <c r="S55" s="8">
        <f t="shared" si="12"/>
        <v>0</v>
      </c>
      <c r="T55" s="8">
        <f t="shared" si="12"/>
        <v>0</v>
      </c>
      <c r="U55" s="8">
        <f t="shared" si="12"/>
        <v>0</v>
      </c>
      <c r="V55" s="8">
        <f t="shared" si="12"/>
        <v>0</v>
      </c>
      <c r="W55" s="8">
        <f t="shared" si="12"/>
        <v>270785.52460443374</v>
      </c>
      <c r="X55" s="8">
        <f t="shared" si="12"/>
        <v>342646.41287220025</v>
      </c>
      <c r="Y55" s="8">
        <f t="shared" si="12"/>
        <v>365668.68471339543</v>
      </c>
      <c r="Z55" s="8">
        <f t="shared" si="12"/>
        <v>573419.12001539941</v>
      </c>
      <c r="AA55" s="8">
        <f t="shared" si="12"/>
        <v>562366.21310779767</v>
      </c>
      <c r="AB55" s="8">
        <f t="shared" si="12"/>
        <v>627996.84499999997</v>
      </c>
      <c r="AC55" s="8">
        <f t="shared" si="12"/>
        <v>0</v>
      </c>
      <c r="AD55" s="8">
        <f t="shared" si="12"/>
        <v>0</v>
      </c>
      <c r="AE55" s="8">
        <f t="shared" si="12"/>
        <v>0</v>
      </c>
      <c r="AF55" s="8">
        <f t="shared" si="12"/>
        <v>0</v>
      </c>
      <c r="AG55" s="8">
        <f t="shared" si="12"/>
        <v>0</v>
      </c>
      <c r="AH55" s="8">
        <f t="shared" si="12"/>
        <v>0</v>
      </c>
      <c r="AI55" s="8">
        <f t="shared" si="12"/>
        <v>0</v>
      </c>
      <c r="AJ55" s="8">
        <f t="shared" si="12"/>
        <v>0</v>
      </c>
      <c r="AK55" s="8">
        <f t="shared" si="12"/>
        <v>0</v>
      </c>
      <c r="AL55" s="8">
        <f t="shared" si="12"/>
        <v>0</v>
      </c>
    </row>
    <row r="56" spans="2:38" x14ac:dyDescent="0.25">
      <c r="B56" s="25" t="s">
        <v>2</v>
      </c>
      <c r="C56" s="6"/>
      <c r="D56" s="7">
        <f t="shared" ref="D56:AL56" si="13">IF(ISERROR(D55/C55-1),0,D55/C55-1)</f>
        <v>0</v>
      </c>
      <c r="E56" s="7">
        <f t="shared" si="13"/>
        <v>0</v>
      </c>
      <c r="F56" s="7">
        <f t="shared" si="13"/>
        <v>0</v>
      </c>
      <c r="G56" s="7">
        <f t="shared" si="13"/>
        <v>0</v>
      </c>
      <c r="H56" s="7">
        <f t="shared" si="13"/>
        <v>0</v>
      </c>
      <c r="I56" s="7">
        <f t="shared" si="13"/>
        <v>0</v>
      </c>
      <c r="J56" s="7">
        <f t="shared" si="13"/>
        <v>0</v>
      </c>
      <c r="K56" s="7">
        <f t="shared" si="13"/>
        <v>0</v>
      </c>
      <c r="L56" s="7">
        <f t="shared" si="13"/>
        <v>0</v>
      </c>
      <c r="M56" s="7">
        <f t="shared" si="13"/>
        <v>0</v>
      </c>
      <c r="N56" s="7">
        <f t="shared" si="13"/>
        <v>0</v>
      </c>
      <c r="O56" s="7">
        <f t="shared" si="13"/>
        <v>0</v>
      </c>
      <c r="P56" s="7">
        <f t="shared" si="13"/>
        <v>0</v>
      </c>
      <c r="Q56" s="7">
        <f t="shared" si="13"/>
        <v>0</v>
      </c>
      <c r="R56" s="7">
        <f t="shared" si="13"/>
        <v>0</v>
      </c>
      <c r="S56" s="7">
        <f t="shared" si="13"/>
        <v>0</v>
      </c>
      <c r="T56" s="7">
        <f t="shared" si="13"/>
        <v>0</v>
      </c>
      <c r="U56" s="7">
        <f t="shared" si="13"/>
        <v>0</v>
      </c>
      <c r="V56" s="7">
        <f t="shared" si="13"/>
        <v>0</v>
      </c>
      <c r="W56" s="7">
        <f t="shared" si="13"/>
        <v>0</v>
      </c>
      <c r="X56" s="7">
        <f t="shared" si="13"/>
        <v>0.26537935649529865</v>
      </c>
      <c r="Y56" s="7">
        <f t="shared" si="13"/>
        <v>6.7189589548634743E-2</v>
      </c>
      <c r="Z56" s="7">
        <f t="shared" si="13"/>
        <v>0.56813843784527251</v>
      </c>
      <c r="AA56" s="7">
        <f t="shared" si="13"/>
        <v>-1.9275441857092068E-2</v>
      </c>
      <c r="AB56" s="7">
        <f t="shared" si="13"/>
        <v>0.11670443629518301</v>
      </c>
      <c r="AC56" s="7">
        <f t="shared" si="13"/>
        <v>-1</v>
      </c>
      <c r="AD56" s="7">
        <f t="shared" si="13"/>
        <v>0</v>
      </c>
      <c r="AE56" s="7">
        <f t="shared" si="13"/>
        <v>0</v>
      </c>
      <c r="AF56" s="7">
        <f t="shared" si="13"/>
        <v>0</v>
      </c>
      <c r="AG56" s="7">
        <f t="shared" si="13"/>
        <v>0</v>
      </c>
      <c r="AH56" s="7">
        <f t="shared" si="13"/>
        <v>0</v>
      </c>
      <c r="AI56" s="7">
        <f t="shared" si="13"/>
        <v>0</v>
      </c>
      <c r="AJ56" s="7">
        <f t="shared" si="13"/>
        <v>0</v>
      </c>
      <c r="AK56" s="7">
        <f t="shared" si="13"/>
        <v>0</v>
      </c>
      <c r="AL56" s="7">
        <f t="shared" si="13"/>
        <v>0</v>
      </c>
    </row>
    <row r="57" spans="2:38" ht="15.75" thickBot="1" x14ac:dyDescent="0.3">
      <c r="B57" s="25"/>
      <c r="C57" s="6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2:38" ht="16.5" thickTop="1" thickBot="1" x14ac:dyDescent="0.3">
      <c r="B58" s="9" t="s">
        <v>30</v>
      </c>
      <c r="C58" s="23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10">
        <v>0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</row>
    <row r="59" spans="2:38" ht="16.5" thickTop="1" thickBot="1" x14ac:dyDescent="0.3">
      <c r="B59" s="9" t="s">
        <v>31</v>
      </c>
      <c r="C59" s="23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219796.97097981488</v>
      </c>
      <c r="X59" s="10">
        <v>272009.4684944998</v>
      </c>
      <c r="Y59" s="10">
        <v>297020.65274879977</v>
      </c>
      <c r="Z59" s="10">
        <v>469597.04562349938</v>
      </c>
      <c r="AA59" s="10">
        <v>443043.1107825996</v>
      </c>
      <c r="AB59" s="10">
        <v>494561.83400000003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</row>
    <row r="60" spans="2:38" ht="16.5" thickTop="1" thickBot="1" x14ac:dyDescent="0.3">
      <c r="B60" s="11" t="s">
        <v>51</v>
      </c>
      <c r="C60" s="23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24638.840706199997</v>
      </c>
      <c r="X60" s="10">
        <v>34936.743706199995</v>
      </c>
      <c r="Y60" s="10">
        <v>36253.966912099997</v>
      </c>
      <c r="Z60" s="10">
        <v>63279.288000999994</v>
      </c>
      <c r="AA60" s="10">
        <v>67136.967516499994</v>
      </c>
      <c r="AB60" s="10">
        <v>79268.796000000002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</row>
    <row r="61" spans="2:38" ht="16.5" thickTop="1" thickBot="1" x14ac:dyDescent="0.3">
      <c r="B61" s="12" t="s">
        <v>32</v>
      </c>
      <c r="C61" s="23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</row>
    <row r="62" spans="2:38" ht="16.5" thickTop="1" thickBot="1" x14ac:dyDescent="0.3">
      <c r="B62" s="12" t="s">
        <v>33</v>
      </c>
      <c r="C62" s="23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10905.481</v>
      </c>
      <c r="X62" s="10">
        <v>12134.449000000001</v>
      </c>
      <c r="Y62" s="10">
        <v>10529.783211895712</v>
      </c>
      <c r="Z62" s="10">
        <v>14432.432000000001</v>
      </c>
      <c r="AA62" s="10">
        <v>27165.455239697221</v>
      </c>
      <c r="AB62" s="10">
        <v>29595.973000000002</v>
      </c>
      <c r="AC62" s="10">
        <v>0</v>
      </c>
      <c r="AD62" s="10">
        <v>0</v>
      </c>
      <c r="AE62" s="10">
        <v>0</v>
      </c>
      <c r="AF62" s="10">
        <v>0</v>
      </c>
      <c r="AG62" s="10">
        <v>0</v>
      </c>
      <c r="AH62" s="10">
        <v>0</v>
      </c>
      <c r="AI62" s="10">
        <v>0</v>
      </c>
      <c r="AJ62" s="10">
        <v>0</v>
      </c>
      <c r="AK62" s="10">
        <v>0</v>
      </c>
      <c r="AL62" s="10">
        <v>0</v>
      </c>
    </row>
    <row r="63" spans="2:38" ht="16.5" thickTop="1" thickBot="1" x14ac:dyDescent="0.3">
      <c r="B63" s="12" t="s">
        <v>34</v>
      </c>
      <c r="C63" s="23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14164.459000000001</v>
      </c>
      <c r="X63" s="10">
        <v>21782.951008800428</v>
      </c>
      <c r="Y63" s="10">
        <v>20955.535</v>
      </c>
      <c r="Z63" s="10">
        <v>25712.456999999999</v>
      </c>
      <c r="AA63" s="10">
        <v>24711.764516000923</v>
      </c>
      <c r="AB63" s="10">
        <v>24395.725999999999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</row>
    <row r="64" spans="2:38" ht="16.5" thickTop="1" thickBot="1" x14ac:dyDescent="0.3">
      <c r="B64" s="12" t="s">
        <v>35</v>
      </c>
      <c r="C64" s="23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10">
        <v>0</v>
      </c>
      <c r="AH64" s="10">
        <v>0</v>
      </c>
      <c r="AI64" s="10">
        <v>0</v>
      </c>
      <c r="AJ64" s="10">
        <v>0</v>
      </c>
      <c r="AK64" s="10">
        <v>0</v>
      </c>
      <c r="AL64" s="10">
        <v>0</v>
      </c>
    </row>
    <row r="65" spans="2:38" ht="16.5" thickTop="1" thickBot="1" x14ac:dyDescent="0.3">
      <c r="B65" s="12" t="s">
        <v>36</v>
      </c>
      <c r="C65" s="23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1279.7729184188393</v>
      </c>
      <c r="X65" s="10">
        <v>1782.8006626999997</v>
      </c>
      <c r="Y65" s="10">
        <v>908.74684059999981</v>
      </c>
      <c r="Z65" s="10">
        <v>397.8973909</v>
      </c>
      <c r="AA65" s="10">
        <v>308.91505299999994</v>
      </c>
      <c r="AB65" s="10">
        <v>174.51599999999999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</row>
    <row r="66" spans="2:38" ht="15.75" thickTop="1" x14ac:dyDescent="0.25"/>
    <row r="67" spans="2:38" x14ac:dyDescent="0.25">
      <c r="B67" s="28" t="s">
        <v>12</v>
      </c>
    </row>
    <row r="68" spans="2:38" x14ac:dyDescent="0.25">
      <c r="B68" s="9" t="s">
        <v>13</v>
      </c>
      <c r="C68" s="15">
        <f>IF(ISERROR(C58/C$55),0,C58/C$55)</f>
        <v>0</v>
      </c>
      <c r="D68" s="15">
        <f t="shared" ref="D68:AL75" si="14">IF(ISERROR(D58/D$55),0,D58/D$55)</f>
        <v>0</v>
      </c>
      <c r="E68" s="15">
        <f t="shared" si="14"/>
        <v>0</v>
      </c>
      <c r="F68" s="15">
        <f t="shared" si="14"/>
        <v>0</v>
      </c>
      <c r="G68" s="15">
        <f t="shared" si="14"/>
        <v>0</v>
      </c>
      <c r="H68" s="15">
        <f t="shared" si="14"/>
        <v>0</v>
      </c>
      <c r="I68" s="15">
        <f t="shared" si="14"/>
        <v>0</v>
      </c>
      <c r="J68" s="15">
        <f t="shared" si="14"/>
        <v>0</v>
      </c>
      <c r="K68" s="15">
        <f t="shared" si="14"/>
        <v>0</v>
      </c>
      <c r="L68" s="15">
        <f t="shared" si="14"/>
        <v>0</v>
      </c>
      <c r="M68" s="15">
        <f t="shared" si="14"/>
        <v>0</v>
      </c>
      <c r="N68" s="15">
        <f t="shared" si="14"/>
        <v>0</v>
      </c>
      <c r="O68" s="15">
        <f t="shared" si="14"/>
        <v>0</v>
      </c>
      <c r="P68" s="15">
        <f t="shared" si="14"/>
        <v>0</v>
      </c>
      <c r="Q68" s="15">
        <f t="shared" si="14"/>
        <v>0</v>
      </c>
      <c r="R68" s="15">
        <f t="shared" si="14"/>
        <v>0</v>
      </c>
      <c r="S68" s="15">
        <f t="shared" si="14"/>
        <v>0</v>
      </c>
      <c r="T68" s="15">
        <f t="shared" si="14"/>
        <v>0</v>
      </c>
      <c r="U68" s="15">
        <f t="shared" si="14"/>
        <v>0</v>
      </c>
      <c r="V68" s="15">
        <f t="shared" si="14"/>
        <v>0</v>
      </c>
      <c r="W68" s="15">
        <f t="shared" si="14"/>
        <v>0</v>
      </c>
      <c r="X68" s="15">
        <f t="shared" si="14"/>
        <v>0</v>
      </c>
      <c r="Y68" s="15">
        <f t="shared" si="14"/>
        <v>0</v>
      </c>
      <c r="Z68" s="15">
        <f t="shared" si="14"/>
        <v>0</v>
      </c>
      <c r="AA68" s="15">
        <f t="shared" si="14"/>
        <v>0</v>
      </c>
      <c r="AB68" s="15">
        <f t="shared" si="14"/>
        <v>0</v>
      </c>
      <c r="AC68" s="15">
        <f t="shared" si="14"/>
        <v>0</v>
      </c>
      <c r="AD68" s="15">
        <f t="shared" si="14"/>
        <v>0</v>
      </c>
      <c r="AE68" s="15">
        <f t="shared" si="14"/>
        <v>0</v>
      </c>
      <c r="AF68" s="15">
        <f t="shared" si="14"/>
        <v>0</v>
      </c>
      <c r="AG68" s="15">
        <f t="shared" si="14"/>
        <v>0</v>
      </c>
      <c r="AH68" s="15">
        <f t="shared" si="14"/>
        <v>0</v>
      </c>
      <c r="AI68" s="15">
        <f t="shared" si="14"/>
        <v>0</v>
      </c>
      <c r="AJ68" s="15">
        <f t="shared" si="14"/>
        <v>0</v>
      </c>
      <c r="AK68" s="15">
        <f t="shared" si="14"/>
        <v>0</v>
      </c>
      <c r="AL68" s="15">
        <f t="shared" si="14"/>
        <v>0</v>
      </c>
    </row>
    <row r="69" spans="2:38" x14ac:dyDescent="0.25">
      <c r="B69" s="9" t="s">
        <v>14</v>
      </c>
      <c r="C69" s="15">
        <f t="shared" ref="C69:R75" si="15">IF(ISERROR(C59/C$55),0,C59/C$55)</f>
        <v>0</v>
      </c>
      <c r="D69" s="15">
        <f t="shared" si="15"/>
        <v>0</v>
      </c>
      <c r="E69" s="15">
        <f t="shared" si="15"/>
        <v>0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0</v>
      </c>
      <c r="J69" s="15">
        <f t="shared" si="15"/>
        <v>0</v>
      </c>
      <c r="K69" s="15">
        <f t="shared" si="15"/>
        <v>0</v>
      </c>
      <c r="L69" s="15">
        <f t="shared" si="15"/>
        <v>0</v>
      </c>
      <c r="M69" s="15">
        <f t="shared" si="15"/>
        <v>0</v>
      </c>
      <c r="N69" s="15">
        <f t="shared" si="15"/>
        <v>0</v>
      </c>
      <c r="O69" s="15">
        <f t="shared" si="15"/>
        <v>0</v>
      </c>
      <c r="P69" s="15">
        <f t="shared" si="15"/>
        <v>0</v>
      </c>
      <c r="Q69" s="15">
        <f t="shared" si="15"/>
        <v>0</v>
      </c>
      <c r="R69" s="15">
        <f t="shared" si="15"/>
        <v>0</v>
      </c>
      <c r="S69" s="15">
        <f t="shared" si="14"/>
        <v>0</v>
      </c>
      <c r="T69" s="15">
        <f t="shared" si="14"/>
        <v>0</v>
      </c>
      <c r="U69" s="15">
        <f t="shared" si="14"/>
        <v>0</v>
      </c>
      <c r="V69" s="15">
        <f t="shared" si="14"/>
        <v>0</v>
      </c>
      <c r="W69" s="15">
        <f t="shared" si="14"/>
        <v>0.81170133189688243</v>
      </c>
      <c r="X69" s="15">
        <f t="shared" si="14"/>
        <v>0.79384887241167035</v>
      </c>
      <c r="Y69" s="15">
        <f t="shared" si="14"/>
        <v>0.81226712914068433</v>
      </c>
      <c r="Z69" s="15">
        <f t="shared" si="14"/>
        <v>0.818942077848552</v>
      </c>
      <c r="AA69" s="15">
        <f t="shared" si="14"/>
        <v>0.78781957460462604</v>
      </c>
      <c r="AB69" s="15">
        <f t="shared" si="14"/>
        <v>0.78752280037330447</v>
      </c>
      <c r="AC69" s="15">
        <f t="shared" si="14"/>
        <v>0</v>
      </c>
      <c r="AD69" s="15">
        <f t="shared" si="14"/>
        <v>0</v>
      </c>
      <c r="AE69" s="15">
        <f t="shared" si="14"/>
        <v>0</v>
      </c>
      <c r="AF69" s="15">
        <f t="shared" si="14"/>
        <v>0</v>
      </c>
      <c r="AG69" s="15">
        <f t="shared" si="14"/>
        <v>0</v>
      </c>
      <c r="AH69" s="15">
        <f t="shared" si="14"/>
        <v>0</v>
      </c>
      <c r="AI69" s="15">
        <f t="shared" si="14"/>
        <v>0</v>
      </c>
      <c r="AJ69" s="15">
        <f t="shared" si="14"/>
        <v>0</v>
      </c>
      <c r="AK69" s="15">
        <f t="shared" si="14"/>
        <v>0</v>
      </c>
      <c r="AL69" s="15">
        <f t="shared" si="14"/>
        <v>0</v>
      </c>
    </row>
    <row r="70" spans="2:38" x14ac:dyDescent="0.25">
      <c r="B70" s="11" t="s">
        <v>49</v>
      </c>
      <c r="C70" s="15">
        <f t="shared" si="15"/>
        <v>0</v>
      </c>
      <c r="D70" s="15">
        <f t="shared" si="14"/>
        <v>0</v>
      </c>
      <c r="E70" s="15">
        <f t="shared" si="14"/>
        <v>0</v>
      </c>
      <c r="F70" s="15">
        <f t="shared" si="14"/>
        <v>0</v>
      </c>
      <c r="G70" s="15">
        <f t="shared" si="14"/>
        <v>0</v>
      </c>
      <c r="H70" s="15">
        <f t="shared" si="14"/>
        <v>0</v>
      </c>
      <c r="I70" s="15">
        <f t="shared" si="14"/>
        <v>0</v>
      </c>
      <c r="J70" s="15">
        <f t="shared" si="14"/>
        <v>0</v>
      </c>
      <c r="K70" s="15">
        <f t="shared" si="14"/>
        <v>0</v>
      </c>
      <c r="L70" s="15">
        <f t="shared" si="14"/>
        <v>0</v>
      </c>
      <c r="M70" s="15">
        <f t="shared" si="14"/>
        <v>0</v>
      </c>
      <c r="N70" s="15">
        <f t="shared" si="14"/>
        <v>0</v>
      </c>
      <c r="O70" s="15">
        <f t="shared" si="14"/>
        <v>0</v>
      </c>
      <c r="P70" s="15">
        <f t="shared" si="14"/>
        <v>0</v>
      </c>
      <c r="Q70" s="15">
        <f t="shared" si="14"/>
        <v>0</v>
      </c>
      <c r="R70" s="15">
        <f t="shared" si="14"/>
        <v>0</v>
      </c>
      <c r="S70" s="15">
        <f t="shared" si="14"/>
        <v>0</v>
      </c>
      <c r="T70" s="15">
        <f t="shared" si="14"/>
        <v>0</v>
      </c>
      <c r="U70" s="15">
        <f t="shared" si="14"/>
        <v>0</v>
      </c>
      <c r="V70" s="15">
        <f t="shared" si="14"/>
        <v>0</v>
      </c>
      <c r="W70" s="15">
        <f t="shared" si="14"/>
        <v>9.0990243079620545E-2</v>
      </c>
      <c r="X70" s="15">
        <f t="shared" si="14"/>
        <v>0.1019615043197042</v>
      </c>
      <c r="Y70" s="15">
        <f t="shared" si="14"/>
        <v>9.9144303101905501E-2</v>
      </c>
      <c r="Z70" s="15">
        <f t="shared" si="14"/>
        <v>0.11035433907278955</v>
      </c>
      <c r="AA70" s="15">
        <f t="shared" si="14"/>
        <v>0.11938300337333883</v>
      </c>
      <c r="AB70" s="15">
        <f t="shared" si="14"/>
        <v>0.12622483159131159</v>
      </c>
      <c r="AC70" s="15">
        <f t="shared" si="14"/>
        <v>0</v>
      </c>
      <c r="AD70" s="15">
        <f t="shared" si="14"/>
        <v>0</v>
      </c>
      <c r="AE70" s="15">
        <f t="shared" si="14"/>
        <v>0</v>
      </c>
      <c r="AF70" s="15">
        <f t="shared" si="14"/>
        <v>0</v>
      </c>
      <c r="AG70" s="15">
        <f t="shared" si="14"/>
        <v>0</v>
      </c>
      <c r="AH70" s="15">
        <f t="shared" si="14"/>
        <v>0</v>
      </c>
      <c r="AI70" s="15">
        <f t="shared" si="14"/>
        <v>0</v>
      </c>
      <c r="AJ70" s="15">
        <f t="shared" si="14"/>
        <v>0</v>
      </c>
      <c r="AK70" s="15">
        <f t="shared" si="14"/>
        <v>0</v>
      </c>
      <c r="AL70" s="15">
        <f t="shared" si="14"/>
        <v>0</v>
      </c>
    </row>
    <row r="71" spans="2:38" x14ac:dyDescent="0.25">
      <c r="B71" s="12" t="s">
        <v>16</v>
      </c>
      <c r="C71" s="15">
        <f t="shared" si="15"/>
        <v>0</v>
      </c>
      <c r="D71" s="15">
        <f t="shared" si="14"/>
        <v>0</v>
      </c>
      <c r="E71" s="15">
        <f t="shared" si="14"/>
        <v>0</v>
      </c>
      <c r="F71" s="15">
        <f t="shared" si="14"/>
        <v>0</v>
      </c>
      <c r="G71" s="15">
        <f t="shared" si="14"/>
        <v>0</v>
      </c>
      <c r="H71" s="15">
        <f t="shared" si="14"/>
        <v>0</v>
      </c>
      <c r="I71" s="15">
        <f t="shared" si="14"/>
        <v>0</v>
      </c>
      <c r="J71" s="15">
        <f t="shared" si="14"/>
        <v>0</v>
      </c>
      <c r="K71" s="15">
        <f t="shared" si="14"/>
        <v>0</v>
      </c>
      <c r="L71" s="15">
        <f t="shared" si="14"/>
        <v>0</v>
      </c>
      <c r="M71" s="15">
        <f t="shared" si="14"/>
        <v>0</v>
      </c>
      <c r="N71" s="15">
        <f t="shared" si="14"/>
        <v>0</v>
      </c>
      <c r="O71" s="15">
        <f t="shared" si="14"/>
        <v>0</v>
      </c>
      <c r="P71" s="15">
        <f t="shared" si="14"/>
        <v>0</v>
      </c>
      <c r="Q71" s="15">
        <f t="shared" si="14"/>
        <v>0</v>
      </c>
      <c r="R71" s="15">
        <f t="shared" si="14"/>
        <v>0</v>
      </c>
      <c r="S71" s="15">
        <f t="shared" si="14"/>
        <v>0</v>
      </c>
      <c r="T71" s="15">
        <f t="shared" si="14"/>
        <v>0</v>
      </c>
      <c r="U71" s="15">
        <f t="shared" si="14"/>
        <v>0</v>
      </c>
      <c r="V71" s="15">
        <f t="shared" si="14"/>
        <v>0</v>
      </c>
      <c r="W71" s="15">
        <f t="shared" si="14"/>
        <v>0</v>
      </c>
      <c r="X71" s="15">
        <f t="shared" si="14"/>
        <v>0</v>
      </c>
      <c r="Y71" s="15">
        <f t="shared" si="14"/>
        <v>0</v>
      </c>
      <c r="Z71" s="15">
        <f t="shared" si="14"/>
        <v>0</v>
      </c>
      <c r="AA71" s="15">
        <f t="shared" si="14"/>
        <v>0</v>
      </c>
      <c r="AB71" s="15">
        <f t="shared" si="14"/>
        <v>0</v>
      </c>
      <c r="AC71" s="15">
        <f t="shared" si="14"/>
        <v>0</v>
      </c>
      <c r="AD71" s="15">
        <f t="shared" si="14"/>
        <v>0</v>
      </c>
      <c r="AE71" s="15">
        <f t="shared" si="14"/>
        <v>0</v>
      </c>
      <c r="AF71" s="15">
        <f t="shared" si="14"/>
        <v>0</v>
      </c>
      <c r="AG71" s="15">
        <f t="shared" si="14"/>
        <v>0</v>
      </c>
      <c r="AH71" s="15">
        <f t="shared" si="14"/>
        <v>0</v>
      </c>
      <c r="AI71" s="15">
        <f t="shared" si="14"/>
        <v>0</v>
      </c>
      <c r="AJ71" s="15">
        <f t="shared" si="14"/>
        <v>0</v>
      </c>
      <c r="AK71" s="15">
        <f t="shared" si="14"/>
        <v>0</v>
      </c>
      <c r="AL71" s="15">
        <f t="shared" si="14"/>
        <v>0</v>
      </c>
    </row>
    <row r="72" spans="2:38" x14ac:dyDescent="0.25">
      <c r="B72" s="12" t="s">
        <v>17</v>
      </c>
      <c r="C72" s="15">
        <f t="shared" si="15"/>
        <v>0</v>
      </c>
      <c r="D72" s="15">
        <f t="shared" si="14"/>
        <v>0</v>
      </c>
      <c r="E72" s="15">
        <f t="shared" si="14"/>
        <v>0</v>
      </c>
      <c r="F72" s="15">
        <f t="shared" si="14"/>
        <v>0</v>
      </c>
      <c r="G72" s="15">
        <f t="shared" si="14"/>
        <v>0</v>
      </c>
      <c r="H72" s="15">
        <f t="shared" si="14"/>
        <v>0</v>
      </c>
      <c r="I72" s="15">
        <f t="shared" si="14"/>
        <v>0</v>
      </c>
      <c r="J72" s="15">
        <f t="shared" si="14"/>
        <v>0</v>
      </c>
      <c r="K72" s="15">
        <f t="shared" si="14"/>
        <v>0</v>
      </c>
      <c r="L72" s="15">
        <f t="shared" si="14"/>
        <v>0</v>
      </c>
      <c r="M72" s="15">
        <f t="shared" si="14"/>
        <v>0</v>
      </c>
      <c r="N72" s="15">
        <f t="shared" si="14"/>
        <v>0</v>
      </c>
      <c r="O72" s="15">
        <f t="shared" si="14"/>
        <v>0</v>
      </c>
      <c r="P72" s="15">
        <f t="shared" si="14"/>
        <v>0</v>
      </c>
      <c r="Q72" s="15">
        <f t="shared" si="14"/>
        <v>0</v>
      </c>
      <c r="R72" s="15">
        <f t="shared" si="14"/>
        <v>0</v>
      </c>
      <c r="S72" s="15">
        <f t="shared" si="14"/>
        <v>0</v>
      </c>
      <c r="T72" s="15">
        <f t="shared" si="14"/>
        <v>0</v>
      </c>
      <c r="U72" s="15">
        <f t="shared" si="14"/>
        <v>0</v>
      </c>
      <c r="V72" s="15">
        <f t="shared" si="14"/>
        <v>0</v>
      </c>
      <c r="W72" s="15">
        <f t="shared" si="14"/>
        <v>4.0273500645689381E-2</v>
      </c>
      <c r="X72" s="15">
        <f t="shared" si="14"/>
        <v>3.5413909336695401E-2</v>
      </c>
      <c r="Y72" s="15">
        <f t="shared" si="14"/>
        <v>2.8795966545915104E-2</v>
      </c>
      <c r="Z72" s="15">
        <f t="shared" si="14"/>
        <v>2.5169080514114026E-2</v>
      </c>
      <c r="AA72" s="15">
        <f t="shared" si="14"/>
        <v>4.8305631822319291E-2</v>
      </c>
      <c r="AB72" s="15">
        <f t="shared" si="14"/>
        <v>4.7127582304971619E-2</v>
      </c>
      <c r="AC72" s="15">
        <f t="shared" si="14"/>
        <v>0</v>
      </c>
      <c r="AD72" s="15">
        <f t="shared" si="14"/>
        <v>0</v>
      </c>
      <c r="AE72" s="15">
        <f t="shared" si="14"/>
        <v>0</v>
      </c>
      <c r="AF72" s="15">
        <f t="shared" si="14"/>
        <v>0</v>
      </c>
      <c r="AG72" s="15">
        <f t="shared" si="14"/>
        <v>0</v>
      </c>
      <c r="AH72" s="15">
        <f t="shared" si="14"/>
        <v>0</v>
      </c>
      <c r="AI72" s="15">
        <f t="shared" si="14"/>
        <v>0</v>
      </c>
      <c r="AJ72" s="15">
        <f t="shared" si="14"/>
        <v>0</v>
      </c>
      <c r="AK72" s="15">
        <f t="shared" si="14"/>
        <v>0</v>
      </c>
      <c r="AL72" s="15">
        <f t="shared" si="14"/>
        <v>0</v>
      </c>
    </row>
    <row r="73" spans="2:38" x14ac:dyDescent="0.25">
      <c r="B73" s="12" t="s">
        <v>18</v>
      </c>
      <c r="C73" s="15">
        <f t="shared" si="15"/>
        <v>0</v>
      </c>
      <c r="D73" s="15">
        <f t="shared" si="14"/>
        <v>0</v>
      </c>
      <c r="E73" s="15">
        <f t="shared" si="14"/>
        <v>0</v>
      </c>
      <c r="F73" s="15">
        <f t="shared" si="14"/>
        <v>0</v>
      </c>
      <c r="G73" s="15">
        <f t="shared" si="14"/>
        <v>0</v>
      </c>
      <c r="H73" s="15">
        <f t="shared" si="14"/>
        <v>0</v>
      </c>
      <c r="I73" s="15">
        <f t="shared" si="14"/>
        <v>0</v>
      </c>
      <c r="J73" s="15">
        <f t="shared" si="14"/>
        <v>0</v>
      </c>
      <c r="K73" s="15">
        <f t="shared" si="14"/>
        <v>0</v>
      </c>
      <c r="L73" s="15">
        <f t="shared" si="14"/>
        <v>0</v>
      </c>
      <c r="M73" s="15">
        <f t="shared" si="14"/>
        <v>0</v>
      </c>
      <c r="N73" s="15">
        <f t="shared" si="14"/>
        <v>0</v>
      </c>
      <c r="O73" s="15">
        <f t="shared" si="14"/>
        <v>0</v>
      </c>
      <c r="P73" s="15">
        <f t="shared" si="14"/>
        <v>0</v>
      </c>
      <c r="Q73" s="15">
        <f t="shared" si="14"/>
        <v>0</v>
      </c>
      <c r="R73" s="15">
        <f t="shared" si="14"/>
        <v>0</v>
      </c>
      <c r="S73" s="15">
        <f t="shared" si="14"/>
        <v>0</v>
      </c>
      <c r="T73" s="15">
        <f t="shared" si="14"/>
        <v>0</v>
      </c>
      <c r="U73" s="15">
        <f t="shared" si="14"/>
        <v>0</v>
      </c>
      <c r="V73" s="15">
        <f t="shared" si="14"/>
        <v>0</v>
      </c>
      <c r="W73" s="15">
        <f t="shared" si="14"/>
        <v>5.2308774705337693E-2</v>
      </c>
      <c r="X73" s="15">
        <f t="shared" si="14"/>
        <v>6.3572680729989145E-2</v>
      </c>
      <c r="Y73" s="15">
        <f t="shared" si="14"/>
        <v>5.7307436693477244E-2</v>
      </c>
      <c r="Z73" s="15">
        <f t="shared" si="14"/>
        <v>4.4840599314702793E-2</v>
      </c>
      <c r="AA73" s="15">
        <f t="shared" si="14"/>
        <v>4.3942477232827688E-2</v>
      </c>
      <c r="AB73" s="15">
        <f t="shared" si="14"/>
        <v>3.8846892614564012E-2</v>
      </c>
      <c r="AC73" s="15">
        <f t="shared" si="14"/>
        <v>0</v>
      </c>
      <c r="AD73" s="15">
        <f t="shared" si="14"/>
        <v>0</v>
      </c>
      <c r="AE73" s="15">
        <f t="shared" si="14"/>
        <v>0</v>
      </c>
      <c r="AF73" s="15">
        <f t="shared" si="14"/>
        <v>0</v>
      </c>
      <c r="AG73" s="15">
        <f t="shared" si="14"/>
        <v>0</v>
      </c>
      <c r="AH73" s="15">
        <f t="shared" si="14"/>
        <v>0</v>
      </c>
      <c r="AI73" s="15">
        <f t="shared" si="14"/>
        <v>0</v>
      </c>
      <c r="AJ73" s="15">
        <f t="shared" si="14"/>
        <v>0</v>
      </c>
      <c r="AK73" s="15">
        <f t="shared" si="14"/>
        <v>0</v>
      </c>
      <c r="AL73" s="15">
        <f t="shared" si="14"/>
        <v>0</v>
      </c>
    </row>
    <row r="74" spans="2:38" x14ac:dyDescent="0.25">
      <c r="B74" s="12" t="s">
        <v>19</v>
      </c>
      <c r="C74" s="15">
        <f t="shared" si="15"/>
        <v>0</v>
      </c>
      <c r="D74" s="15">
        <f t="shared" si="14"/>
        <v>0</v>
      </c>
      <c r="E74" s="15">
        <f t="shared" si="14"/>
        <v>0</v>
      </c>
      <c r="F74" s="15">
        <f t="shared" si="14"/>
        <v>0</v>
      </c>
      <c r="G74" s="15">
        <f t="shared" si="14"/>
        <v>0</v>
      </c>
      <c r="H74" s="15">
        <f t="shared" si="14"/>
        <v>0</v>
      </c>
      <c r="I74" s="15">
        <f t="shared" si="14"/>
        <v>0</v>
      </c>
      <c r="J74" s="15">
        <f t="shared" si="14"/>
        <v>0</v>
      </c>
      <c r="K74" s="15">
        <f t="shared" si="14"/>
        <v>0</v>
      </c>
      <c r="L74" s="15">
        <f t="shared" si="14"/>
        <v>0</v>
      </c>
      <c r="M74" s="15">
        <f t="shared" si="14"/>
        <v>0</v>
      </c>
      <c r="N74" s="15">
        <f t="shared" si="14"/>
        <v>0</v>
      </c>
      <c r="O74" s="15">
        <f t="shared" si="14"/>
        <v>0</v>
      </c>
      <c r="P74" s="15">
        <f t="shared" si="14"/>
        <v>0</v>
      </c>
      <c r="Q74" s="15">
        <f t="shared" si="14"/>
        <v>0</v>
      </c>
      <c r="R74" s="15">
        <f t="shared" si="14"/>
        <v>0</v>
      </c>
      <c r="S74" s="15">
        <f t="shared" si="14"/>
        <v>0</v>
      </c>
      <c r="T74" s="15">
        <f t="shared" si="14"/>
        <v>0</v>
      </c>
      <c r="U74" s="15">
        <f t="shared" si="14"/>
        <v>0</v>
      </c>
      <c r="V74" s="15">
        <f t="shared" si="14"/>
        <v>0</v>
      </c>
      <c r="W74" s="15">
        <f t="shared" si="14"/>
        <v>0</v>
      </c>
      <c r="X74" s="15">
        <f t="shared" si="14"/>
        <v>0</v>
      </c>
      <c r="Y74" s="15">
        <f t="shared" si="14"/>
        <v>0</v>
      </c>
      <c r="Z74" s="15">
        <f t="shared" si="14"/>
        <v>0</v>
      </c>
      <c r="AA74" s="15">
        <f t="shared" si="14"/>
        <v>0</v>
      </c>
      <c r="AB74" s="15">
        <f t="shared" si="14"/>
        <v>0</v>
      </c>
      <c r="AC74" s="15">
        <f t="shared" si="14"/>
        <v>0</v>
      </c>
      <c r="AD74" s="15">
        <f t="shared" si="14"/>
        <v>0</v>
      </c>
      <c r="AE74" s="15">
        <f t="shared" si="14"/>
        <v>0</v>
      </c>
      <c r="AF74" s="15">
        <f t="shared" si="14"/>
        <v>0</v>
      </c>
      <c r="AG74" s="15">
        <f t="shared" si="14"/>
        <v>0</v>
      </c>
      <c r="AH74" s="15">
        <f t="shared" si="14"/>
        <v>0</v>
      </c>
      <c r="AI74" s="15">
        <f t="shared" si="14"/>
        <v>0</v>
      </c>
      <c r="AJ74" s="15">
        <f t="shared" si="14"/>
        <v>0</v>
      </c>
      <c r="AK74" s="15">
        <f t="shared" si="14"/>
        <v>0</v>
      </c>
      <c r="AL74" s="15">
        <f t="shared" si="14"/>
        <v>0</v>
      </c>
    </row>
    <row r="75" spans="2:38" x14ac:dyDescent="0.25">
      <c r="B75" s="12" t="s">
        <v>20</v>
      </c>
      <c r="C75" s="15">
        <f t="shared" si="15"/>
        <v>0</v>
      </c>
      <c r="D75" s="15">
        <f t="shared" si="14"/>
        <v>0</v>
      </c>
      <c r="E75" s="15">
        <f t="shared" si="14"/>
        <v>0</v>
      </c>
      <c r="F75" s="15">
        <f t="shared" si="14"/>
        <v>0</v>
      </c>
      <c r="G75" s="15">
        <f t="shared" si="14"/>
        <v>0</v>
      </c>
      <c r="H75" s="15">
        <f t="shared" si="14"/>
        <v>0</v>
      </c>
      <c r="I75" s="15">
        <f t="shared" si="14"/>
        <v>0</v>
      </c>
      <c r="J75" s="15">
        <f t="shared" si="14"/>
        <v>0</v>
      </c>
      <c r="K75" s="15">
        <f t="shared" si="14"/>
        <v>0</v>
      </c>
      <c r="L75" s="15">
        <f t="shared" si="14"/>
        <v>0</v>
      </c>
      <c r="M75" s="15">
        <f t="shared" si="14"/>
        <v>0</v>
      </c>
      <c r="N75" s="15">
        <f t="shared" si="14"/>
        <v>0</v>
      </c>
      <c r="O75" s="15">
        <f t="shared" si="14"/>
        <v>0</v>
      </c>
      <c r="P75" s="15">
        <f t="shared" si="14"/>
        <v>0</v>
      </c>
      <c r="Q75" s="15">
        <f t="shared" si="14"/>
        <v>0</v>
      </c>
      <c r="R75" s="15">
        <f t="shared" si="14"/>
        <v>0</v>
      </c>
      <c r="S75" s="15">
        <f t="shared" si="14"/>
        <v>0</v>
      </c>
      <c r="T75" s="15">
        <f t="shared" si="14"/>
        <v>0</v>
      </c>
      <c r="U75" s="15">
        <f t="shared" si="14"/>
        <v>0</v>
      </c>
      <c r="V75" s="15">
        <f t="shared" si="14"/>
        <v>0</v>
      </c>
      <c r="W75" s="15">
        <f t="shared" si="14"/>
        <v>4.7261496724699172E-3</v>
      </c>
      <c r="X75" s="15">
        <f t="shared" si="14"/>
        <v>5.2030332019408765E-3</v>
      </c>
      <c r="Y75" s="15">
        <f t="shared" si="14"/>
        <v>2.4851645180178866E-3</v>
      </c>
      <c r="Z75" s="15">
        <f t="shared" si="14"/>
        <v>6.9390324984160677E-4</v>
      </c>
      <c r="AA75" s="15">
        <f t="shared" si="14"/>
        <v>5.4931296688833138E-4</v>
      </c>
      <c r="AB75" s="15">
        <f t="shared" si="14"/>
        <v>2.778931158483766E-4</v>
      </c>
      <c r="AC75" s="15">
        <f t="shared" ref="AC75:AL75" si="16">IF(ISERROR(AC65/AC$55),0,AC65/AC$55)</f>
        <v>0</v>
      </c>
      <c r="AD75" s="15">
        <f t="shared" si="16"/>
        <v>0</v>
      </c>
      <c r="AE75" s="15">
        <f t="shared" si="16"/>
        <v>0</v>
      </c>
      <c r="AF75" s="15">
        <f t="shared" si="16"/>
        <v>0</v>
      </c>
      <c r="AG75" s="15">
        <f t="shared" si="16"/>
        <v>0</v>
      </c>
      <c r="AH75" s="15">
        <f t="shared" si="16"/>
        <v>0</v>
      </c>
      <c r="AI75" s="15">
        <f t="shared" si="16"/>
        <v>0</v>
      </c>
      <c r="AJ75" s="15">
        <f t="shared" si="16"/>
        <v>0</v>
      </c>
      <c r="AK75" s="15">
        <f t="shared" si="16"/>
        <v>0</v>
      </c>
      <c r="AL75" s="15">
        <f t="shared" si="16"/>
        <v>0</v>
      </c>
    </row>
    <row r="78" spans="2:38" ht="15.75" x14ac:dyDescent="0.25">
      <c r="B78" s="29" t="s">
        <v>37</v>
      </c>
      <c r="C78" s="17">
        <f>IF(ISERROR((C55)/C$8),0,((C55)/C$8))</f>
        <v>0</v>
      </c>
      <c r="D78" s="17">
        <f t="shared" ref="D78:AL78" si="17">IF(ISERROR((D55)/D$8),0,((D55)/D$8))</f>
        <v>0</v>
      </c>
      <c r="E78" s="17">
        <f t="shared" si="17"/>
        <v>0</v>
      </c>
      <c r="F78" s="17">
        <f t="shared" si="17"/>
        <v>0</v>
      </c>
      <c r="G78" s="17">
        <f t="shared" si="17"/>
        <v>0</v>
      </c>
      <c r="H78" s="17">
        <f t="shared" si="17"/>
        <v>0</v>
      </c>
      <c r="I78" s="17">
        <f t="shared" si="17"/>
        <v>0</v>
      </c>
      <c r="J78" s="17">
        <f t="shared" si="17"/>
        <v>0</v>
      </c>
      <c r="K78" s="17">
        <f t="shared" si="17"/>
        <v>0</v>
      </c>
      <c r="L78" s="17">
        <f t="shared" si="17"/>
        <v>0</v>
      </c>
      <c r="M78" s="17">
        <f t="shared" si="17"/>
        <v>0</v>
      </c>
      <c r="N78" s="17">
        <f t="shared" si="17"/>
        <v>0</v>
      </c>
      <c r="O78" s="17">
        <f t="shared" si="17"/>
        <v>0</v>
      </c>
      <c r="P78" s="17">
        <f t="shared" si="17"/>
        <v>0</v>
      </c>
      <c r="Q78" s="17">
        <f t="shared" si="17"/>
        <v>0</v>
      </c>
      <c r="R78" s="17">
        <f t="shared" si="17"/>
        <v>0</v>
      </c>
      <c r="S78" s="17">
        <f t="shared" si="17"/>
        <v>0</v>
      </c>
      <c r="T78" s="17">
        <f t="shared" si="17"/>
        <v>0</v>
      </c>
      <c r="U78" s="17">
        <f t="shared" si="17"/>
        <v>0</v>
      </c>
      <c r="V78" s="17">
        <f t="shared" si="17"/>
        <v>0</v>
      </c>
      <c r="W78" s="17">
        <f t="shared" si="17"/>
        <v>441.90113256181519</v>
      </c>
      <c r="X78" s="17">
        <f t="shared" si="17"/>
        <v>508.32241147798561</v>
      </c>
      <c r="Y78" s="17">
        <f t="shared" si="17"/>
        <v>477.16308932912909</v>
      </c>
      <c r="Z78" s="17">
        <f t="shared" si="17"/>
        <v>628.89453592377117</v>
      </c>
      <c r="AA78" s="17">
        <f t="shared" si="17"/>
        <v>604.58173751125889</v>
      </c>
      <c r="AB78" s="17">
        <f t="shared" si="17"/>
        <v>615.17897585900175</v>
      </c>
      <c r="AC78" s="17">
        <f t="shared" si="17"/>
        <v>0</v>
      </c>
      <c r="AD78" s="17">
        <f t="shared" si="17"/>
        <v>0</v>
      </c>
      <c r="AE78" s="17">
        <f t="shared" si="17"/>
        <v>0</v>
      </c>
      <c r="AF78" s="17">
        <f t="shared" si="17"/>
        <v>0</v>
      </c>
      <c r="AG78" s="17">
        <f t="shared" si="17"/>
        <v>0</v>
      </c>
      <c r="AH78" s="17">
        <f t="shared" si="17"/>
        <v>0</v>
      </c>
      <c r="AI78" s="17">
        <f t="shared" si="17"/>
        <v>0</v>
      </c>
      <c r="AJ78" s="17">
        <f t="shared" si="17"/>
        <v>0</v>
      </c>
      <c r="AK78" s="17">
        <f t="shared" si="17"/>
        <v>0</v>
      </c>
      <c r="AL78" s="17">
        <f t="shared" si="17"/>
        <v>0</v>
      </c>
    </row>
    <row r="79" spans="2:38" x14ac:dyDescent="0.25">
      <c r="B79" s="2" t="s">
        <v>38</v>
      </c>
      <c r="C79" s="18">
        <f>IF(ISERROR((C58)/C$8),0,((C58)/C$8))</f>
        <v>0</v>
      </c>
      <c r="D79" s="18">
        <f t="shared" ref="D79:AL86" si="18">IF(ISERROR((D58)/D$8),0,((D58)/D$8))</f>
        <v>0</v>
      </c>
      <c r="E79" s="18">
        <f t="shared" si="18"/>
        <v>0</v>
      </c>
      <c r="F79" s="18">
        <f t="shared" si="18"/>
        <v>0</v>
      </c>
      <c r="G79" s="18">
        <f t="shared" si="18"/>
        <v>0</v>
      </c>
      <c r="H79" s="18">
        <f t="shared" si="18"/>
        <v>0</v>
      </c>
      <c r="I79" s="18">
        <f t="shared" si="18"/>
        <v>0</v>
      </c>
      <c r="J79" s="18">
        <f t="shared" si="18"/>
        <v>0</v>
      </c>
      <c r="K79" s="18">
        <f t="shared" si="18"/>
        <v>0</v>
      </c>
      <c r="L79" s="18">
        <f t="shared" si="18"/>
        <v>0</v>
      </c>
      <c r="M79" s="18">
        <f t="shared" si="18"/>
        <v>0</v>
      </c>
      <c r="N79" s="18">
        <f t="shared" si="18"/>
        <v>0</v>
      </c>
      <c r="O79" s="18">
        <f t="shared" si="18"/>
        <v>0</v>
      </c>
      <c r="P79" s="18">
        <f t="shared" si="18"/>
        <v>0</v>
      </c>
      <c r="Q79" s="18">
        <f t="shared" si="18"/>
        <v>0</v>
      </c>
      <c r="R79" s="18">
        <f t="shared" si="18"/>
        <v>0</v>
      </c>
      <c r="S79" s="18">
        <f t="shared" si="18"/>
        <v>0</v>
      </c>
      <c r="T79" s="18">
        <f t="shared" si="18"/>
        <v>0</v>
      </c>
      <c r="U79" s="18">
        <f t="shared" si="18"/>
        <v>0</v>
      </c>
      <c r="V79" s="18">
        <f t="shared" si="18"/>
        <v>0</v>
      </c>
      <c r="W79" s="18">
        <f t="shared" si="18"/>
        <v>0</v>
      </c>
      <c r="X79" s="18">
        <f t="shared" si="18"/>
        <v>0</v>
      </c>
      <c r="Y79" s="18">
        <f t="shared" si="18"/>
        <v>0</v>
      </c>
      <c r="Z79" s="18">
        <f t="shared" si="18"/>
        <v>0</v>
      </c>
      <c r="AA79" s="18">
        <f t="shared" si="18"/>
        <v>0</v>
      </c>
      <c r="AB79" s="18">
        <f t="shared" si="18"/>
        <v>0</v>
      </c>
      <c r="AC79" s="18">
        <f t="shared" si="18"/>
        <v>0</v>
      </c>
      <c r="AD79" s="18">
        <f t="shared" si="18"/>
        <v>0</v>
      </c>
      <c r="AE79" s="18">
        <f t="shared" si="18"/>
        <v>0</v>
      </c>
      <c r="AF79" s="18">
        <f t="shared" si="18"/>
        <v>0</v>
      </c>
      <c r="AG79" s="18">
        <f t="shared" si="18"/>
        <v>0</v>
      </c>
      <c r="AH79" s="18">
        <f t="shared" si="18"/>
        <v>0</v>
      </c>
      <c r="AI79" s="18">
        <f t="shared" si="18"/>
        <v>0</v>
      </c>
      <c r="AJ79" s="18">
        <f t="shared" si="18"/>
        <v>0</v>
      </c>
      <c r="AK79" s="18">
        <f t="shared" si="18"/>
        <v>0</v>
      </c>
      <c r="AL79" s="18">
        <f t="shared" si="18"/>
        <v>0</v>
      </c>
    </row>
    <row r="80" spans="2:38" x14ac:dyDescent="0.25">
      <c r="B80" s="2" t="s">
        <v>39</v>
      </c>
      <c r="C80" s="18">
        <f t="shared" ref="C80:R86" si="19">IF(ISERROR((C59)/C$8),0,((C59)/C$8))</f>
        <v>0</v>
      </c>
      <c r="D80" s="18">
        <f t="shared" si="19"/>
        <v>0</v>
      </c>
      <c r="E80" s="18">
        <f t="shared" si="19"/>
        <v>0</v>
      </c>
      <c r="F80" s="18">
        <f t="shared" si="19"/>
        <v>0</v>
      </c>
      <c r="G80" s="18">
        <f t="shared" si="19"/>
        <v>0</v>
      </c>
      <c r="H80" s="18">
        <f t="shared" si="19"/>
        <v>0</v>
      </c>
      <c r="I80" s="18">
        <f t="shared" si="19"/>
        <v>0</v>
      </c>
      <c r="J80" s="18">
        <f t="shared" si="19"/>
        <v>0</v>
      </c>
      <c r="K80" s="18">
        <f t="shared" si="19"/>
        <v>0</v>
      </c>
      <c r="L80" s="18">
        <f t="shared" si="19"/>
        <v>0</v>
      </c>
      <c r="M80" s="18">
        <f t="shared" si="19"/>
        <v>0</v>
      </c>
      <c r="N80" s="18">
        <f t="shared" si="19"/>
        <v>0</v>
      </c>
      <c r="O80" s="18">
        <f t="shared" si="19"/>
        <v>0</v>
      </c>
      <c r="P80" s="18">
        <f t="shared" si="19"/>
        <v>0</v>
      </c>
      <c r="Q80" s="18">
        <f t="shared" si="19"/>
        <v>0</v>
      </c>
      <c r="R80" s="18">
        <f t="shared" si="19"/>
        <v>0</v>
      </c>
      <c r="S80" s="18">
        <f t="shared" si="18"/>
        <v>0</v>
      </c>
      <c r="T80" s="18">
        <f t="shared" si="18"/>
        <v>0</v>
      </c>
      <c r="U80" s="18">
        <f t="shared" si="18"/>
        <v>0</v>
      </c>
      <c r="V80" s="18">
        <f t="shared" si="18"/>
        <v>0</v>
      </c>
      <c r="W80" s="18">
        <f t="shared" si="18"/>
        <v>358.69173786716618</v>
      </c>
      <c r="X80" s="18">
        <f t="shared" si="18"/>
        <v>403.53117317337995</v>
      </c>
      <c r="Y80" s="18">
        <f t="shared" si="18"/>
        <v>387.58389270127162</v>
      </c>
      <c r="Z80" s="18">
        <f t="shared" si="18"/>
        <v>515.02819799701399</v>
      </c>
      <c r="AA80" s="18">
        <f t="shared" si="18"/>
        <v>476.30132725984561</v>
      </c>
      <c r="AB80" s="18">
        <f t="shared" si="18"/>
        <v>484.46746979926257</v>
      </c>
      <c r="AC80" s="18">
        <f t="shared" si="18"/>
        <v>0</v>
      </c>
      <c r="AD80" s="18">
        <f t="shared" si="18"/>
        <v>0</v>
      </c>
      <c r="AE80" s="18">
        <f t="shared" si="18"/>
        <v>0</v>
      </c>
      <c r="AF80" s="18">
        <f t="shared" si="18"/>
        <v>0</v>
      </c>
      <c r="AG80" s="18">
        <f t="shared" si="18"/>
        <v>0</v>
      </c>
      <c r="AH80" s="18">
        <f t="shared" si="18"/>
        <v>0</v>
      </c>
      <c r="AI80" s="18">
        <f t="shared" si="18"/>
        <v>0</v>
      </c>
      <c r="AJ80" s="18">
        <f t="shared" si="18"/>
        <v>0</v>
      </c>
      <c r="AK80" s="18">
        <f t="shared" si="18"/>
        <v>0</v>
      </c>
      <c r="AL80" s="18">
        <f t="shared" si="18"/>
        <v>0</v>
      </c>
    </row>
    <row r="81" spans="2:38" x14ac:dyDescent="0.25">
      <c r="B81" s="2" t="s">
        <v>40</v>
      </c>
      <c r="C81" s="18">
        <f t="shared" si="19"/>
        <v>0</v>
      </c>
      <c r="D81" s="18">
        <f t="shared" si="18"/>
        <v>0</v>
      </c>
      <c r="E81" s="18">
        <f t="shared" si="18"/>
        <v>0</v>
      </c>
      <c r="F81" s="18">
        <f t="shared" si="18"/>
        <v>0</v>
      </c>
      <c r="G81" s="18">
        <f t="shared" si="18"/>
        <v>0</v>
      </c>
      <c r="H81" s="18">
        <f t="shared" si="18"/>
        <v>0</v>
      </c>
      <c r="I81" s="18">
        <f t="shared" si="18"/>
        <v>0</v>
      </c>
      <c r="J81" s="18">
        <f t="shared" si="18"/>
        <v>0</v>
      </c>
      <c r="K81" s="18">
        <f t="shared" si="18"/>
        <v>0</v>
      </c>
      <c r="L81" s="18">
        <f t="shared" si="18"/>
        <v>0</v>
      </c>
      <c r="M81" s="18">
        <f t="shared" si="18"/>
        <v>0</v>
      </c>
      <c r="N81" s="18">
        <f t="shared" si="18"/>
        <v>0</v>
      </c>
      <c r="O81" s="18">
        <f t="shared" si="18"/>
        <v>0</v>
      </c>
      <c r="P81" s="18">
        <f t="shared" si="18"/>
        <v>0</v>
      </c>
      <c r="Q81" s="18">
        <f t="shared" si="18"/>
        <v>0</v>
      </c>
      <c r="R81" s="18">
        <f t="shared" si="18"/>
        <v>0</v>
      </c>
      <c r="S81" s="18">
        <f t="shared" si="18"/>
        <v>0</v>
      </c>
      <c r="T81" s="18">
        <f t="shared" si="18"/>
        <v>0</v>
      </c>
      <c r="U81" s="18">
        <f t="shared" si="18"/>
        <v>0</v>
      </c>
      <c r="V81" s="18">
        <f t="shared" si="18"/>
        <v>0</v>
      </c>
      <c r="W81" s="18">
        <f t="shared" si="18"/>
        <v>40.208691468959188</v>
      </c>
      <c r="X81" s="18">
        <f t="shared" si="18"/>
        <v>51.829317753715088</v>
      </c>
      <c r="Y81" s="18">
        <f t="shared" si="18"/>
        <v>47.308001957488784</v>
      </c>
      <c r="Z81" s="18">
        <f t="shared" si="18"/>
        <v>69.401240858356473</v>
      </c>
      <c r="AA81" s="18">
        <f t="shared" si="18"/>
        <v>72.17678360876566</v>
      </c>
      <c r="AB81" s="18">
        <f t="shared" si="18"/>
        <v>77.650862626318045</v>
      </c>
      <c r="AC81" s="18">
        <f t="shared" si="18"/>
        <v>0</v>
      </c>
      <c r="AD81" s="18">
        <f t="shared" si="18"/>
        <v>0</v>
      </c>
      <c r="AE81" s="18">
        <f t="shared" si="18"/>
        <v>0</v>
      </c>
      <c r="AF81" s="18">
        <f t="shared" si="18"/>
        <v>0</v>
      </c>
      <c r="AG81" s="18">
        <f t="shared" si="18"/>
        <v>0</v>
      </c>
      <c r="AH81" s="18">
        <f t="shared" si="18"/>
        <v>0</v>
      </c>
      <c r="AI81" s="18">
        <f t="shared" si="18"/>
        <v>0</v>
      </c>
      <c r="AJ81" s="18">
        <f t="shared" si="18"/>
        <v>0</v>
      </c>
      <c r="AK81" s="18">
        <f t="shared" si="18"/>
        <v>0</v>
      </c>
      <c r="AL81" s="18">
        <f t="shared" si="18"/>
        <v>0</v>
      </c>
    </row>
    <row r="82" spans="2:38" x14ac:dyDescent="0.25">
      <c r="B82" s="2" t="s">
        <v>41</v>
      </c>
      <c r="C82" s="18">
        <f t="shared" si="19"/>
        <v>0</v>
      </c>
      <c r="D82" s="18">
        <f t="shared" si="18"/>
        <v>0</v>
      </c>
      <c r="E82" s="18">
        <f t="shared" si="18"/>
        <v>0</v>
      </c>
      <c r="F82" s="18">
        <f t="shared" si="18"/>
        <v>0</v>
      </c>
      <c r="G82" s="18">
        <f t="shared" si="18"/>
        <v>0</v>
      </c>
      <c r="H82" s="18">
        <f t="shared" si="18"/>
        <v>0</v>
      </c>
      <c r="I82" s="18">
        <f t="shared" si="18"/>
        <v>0</v>
      </c>
      <c r="J82" s="18">
        <f t="shared" si="18"/>
        <v>0</v>
      </c>
      <c r="K82" s="18">
        <f t="shared" si="18"/>
        <v>0</v>
      </c>
      <c r="L82" s="18">
        <f t="shared" si="18"/>
        <v>0</v>
      </c>
      <c r="M82" s="18">
        <f t="shared" si="18"/>
        <v>0</v>
      </c>
      <c r="N82" s="18">
        <f t="shared" si="18"/>
        <v>0</v>
      </c>
      <c r="O82" s="18">
        <f t="shared" si="18"/>
        <v>0</v>
      </c>
      <c r="P82" s="18">
        <f t="shared" si="18"/>
        <v>0</v>
      </c>
      <c r="Q82" s="18">
        <f t="shared" si="18"/>
        <v>0</v>
      </c>
      <c r="R82" s="18">
        <f t="shared" si="18"/>
        <v>0</v>
      </c>
      <c r="S82" s="18">
        <f t="shared" si="18"/>
        <v>0</v>
      </c>
      <c r="T82" s="18">
        <f t="shared" si="18"/>
        <v>0</v>
      </c>
      <c r="U82" s="18">
        <f t="shared" si="18"/>
        <v>0</v>
      </c>
      <c r="V82" s="18">
        <f t="shared" si="18"/>
        <v>0</v>
      </c>
      <c r="W82" s="18">
        <f t="shared" si="18"/>
        <v>0</v>
      </c>
      <c r="X82" s="18">
        <f t="shared" si="18"/>
        <v>0</v>
      </c>
      <c r="Y82" s="18">
        <f t="shared" si="18"/>
        <v>0</v>
      </c>
      <c r="Z82" s="18">
        <f t="shared" si="18"/>
        <v>0</v>
      </c>
      <c r="AA82" s="18">
        <f t="shared" si="18"/>
        <v>0</v>
      </c>
      <c r="AB82" s="18">
        <f t="shared" si="18"/>
        <v>0</v>
      </c>
      <c r="AC82" s="18">
        <f t="shared" si="18"/>
        <v>0</v>
      </c>
      <c r="AD82" s="18">
        <f t="shared" si="18"/>
        <v>0</v>
      </c>
      <c r="AE82" s="18">
        <f t="shared" si="18"/>
        <v>0</v>
      </c>
      <c r="AF82" s="18">
        <f t="shared" si="18"/>
        <v>0</v>
      </c>
      <c r="AG82" s="18">
        <f t="shared" si="18"/>
        <v>0</v>
      </c>
      <c r="AH82" s="18">
        <f t="shared" si="18"/>
        <v>0</v>
      </c>
      <c r="AI82" s="18">
        <f t="shared" si="18"/>
        <v>0</v>
      </c>
      <c r="AJ82" s="18">
        <f t="shared" si="18"/>
        <v>0</v>
      </c>
      <c r="AK82" s="18">
        <f t="shared" si="18"/>
        <v>0</v>
      </c>
      <c r="AL82" s="18">
        <f t="shared" si="18"/>
        <v>0</v>
      </c>
    </row>
    <row r="83" spans="2:38" x14ac:dyDescent="0.25">
      <c r="B83" s="2" t="s">
        <v>42</v>
      </c>
      <c r="C83" s="18">
        <f t="shared" si="19"/>
        <v>0</v>
      </c>
      <c r="D83" s="18">
        <f t="shared" si="18"/>
        <v>0</v>
      </c>
      <c r="E83" s="18">
        <f t="shared" si="18"/>
        <v>0</v>
      </c>
      <c r="F83" s="18">
        <f t="shared" si="18"/>
        <v>0</v>
      </c>
      <c r="G83" s="18">
        <f t="shared" si="18"/>
        <v>0</v>
      </c>
      <c r="H83" s="18">
        <f t="shared" si="18"/>
        <v>0</v>
      </c>
      <c r="I83" s="18">
        <f t="shared" si="18"/>
        <v>0</v>
      </c>
      <c r="J83" s="18">
        <f t="shared" si="18"/>
        <v>0</v>
      </c>
      <c r="K83" s="18">
        <f t="shared" si="18"/>
        <v>0</v>
      </c>
      <c r="L83" s="18">
        <f t="shared" si="18"/>
        <v>0</v>
      </c>
      <c r="M83" s="18">
        <f t="shared" si="18"/>
        <v>0</v>
      </c>
      <c r="N83" s="18">
        <f t="shared" si="18"/>
        <v>0</v>
      </c>
      <c r="O83" s="18">
        <f t="shared" si="18"/>
        <v>0</v>
      </c>
      <c r="P83" s="18">
        <f t="shared" si="18"/>
        <v>0</v>
      </c>
      <c r="Q83" s="18">
        <f t="shared" si="18"/>
        <v>0</v>
      </c>
      <c r="R83" s="18">
        <f t="shared" si="18"/>
        <v>0</v>
      </c>
      <c r="S83" s="18">
        <f t="shared" si="18"/>
        <v>0</v>
      </c>
      <c r="T83" s="18">
        <f t="shared" si="18"/>
        <v>0</v>
      </c>
      <c r="U83" s="18">
        <f t="shared" si="18"/>
        <v>0</v>
      </c>
      <c r="V83" s="18">
        <f t="shared" si="18"/>
        <v>0</v>
      </c>
      <c r="W83" s="18">
        <f t="shared" si="18"/>
        <v>17.796905547559131</v>
      </c>
      <c r="X83" s="18">
        <f t="shared" si="18"/>
        <v>18.001683793891758</v>
      </c>
      <c r="Y83" s="18">
        <f t="shared" si="18"/>
        <v>13.740372357267102</v>
      </c>
      <c r="Z83" s="18">
        <f t="shared" si="18"/>
        <v>15.828697209551772</v>
      </c>
      <c r="AA83" s="18">
        <f t="shared" si="18"/>
        <v>29.204702818716953</v>
      </c>
      <c r="AB83" s="18">
        <f t="shared" si="18"/>
        <v>28.991897817083256</v>
      </c>
      <c r="AC83" s="18">
        <f t="shared" si="18"/>
        <v>0</v>
      </c>
      <c r="AD83" s="18">
        <f t="shared" si="18"/>
        <v>0</v>
      </c>
      <c r="AE83" s="18">
        <f t="shared" si="18"/>
        <v>0</v>
      </c>
      <c r="AF83" s="18">
        <f t="shared" si="18"/>
        <v>0</v>
      </c>
      <c r="AG83" s="18">
        <f t="shared" si="18"/>
        <v>0</v>
      </c>
      <c r="AH83" s="18">
        <f t="shared" si="18"/>
        <v>0</v>
      </c>
      <c r="AI83" s="18">
        <f t="shared" si="18"/>
        <v>0</v>
      </c>
      <c r="AJ83" s="18">
        <f t="shared" si="18"/>
        <v>0</v>
      </c>
      <c r="AK83" s="18">
        <f t="shared" si="18"/>
        <v>0</v>
      </c>
      <c r="AL83" s="18">
        <f t="shared" si="18"/>
        <v>0</v>
      </c>
    </row>
    <row r="84" spans="2:38" x14ac:dyDescent="0.25">
      <c r="B84" s="2" t="s">
        <v>43</v>
      </c>
      <c r="C84" s="18">
        <f t="shared" si="19"/>
        <v>0</v>
      </c>
      <c r="D84" s="18">
        <f t="shared" si="18"/>
        <v>0</v>
      </c>
      <c r="E84" s="18">
        <f t="shared" si="18"/>
        <v>0</v>
      </c>
      <c r="F84" s="18">
        <f t="shared" si="18"/>
        <v>0</v>
      </c>
      <c r="G84" s="18">
        <f t="shared" si="18"/>
        <v>0</v>
      </c>
      <c r="H84" s="18">
        <f t="shared" si="18"/>
        <v>0</v>
      </c>
      <c r="I84" s="18">
        <f t="shared" si="18"/>
        <v>0</v>
      </c>
      <c r="J84" s="18">
        <f t="shared" si="18"/>
        <v>0</v>
      </c>
      <c r="K84" s="18">
        <f t="shared" si="18"/>
        <v>0</v>
      </c>
      <c r="L84" s="18">
        <f t="shared" si="18"/>
        <v>0</v>
      </c>
      <c r="M84" s="18">
        <f t="shared" si="18"/>
        <v>0</v>
      </c>
      <c r="N84" s="18">
        <f t="shared" si="18"/>
        <v>0</v>
      </c>
      <c r="O84" s="18">
        <f t="shared" si="18"/>
        <v>0</v>
      </c>
      <c r="P84" s="18">
        <f t="shared" si="18"/>
        <v>0</v>
      </c>
      <c r="Q84" s="18">
        <f t="shared" si="18"/>
        <v>0</v>
      </c>
      <c r="R84" s="18">
        <f t="shared" si="18"/>
        <v>0</v>
      </c>
      <c r="S84" s="18">
        <f t="shared" si="18"/>
        <v>0</v>
      </c>
      <c r="T84" s="18">
        <f t="shared" si="18"/>
        <v>0</v>
      </c>
      <c r="U84" s="18">
        <f t="shared" si="18"/>
        <v>0</v>
      </c>
      <c r="V84" s="18">
        <f t="shared" si="18"/>
        <v>0</v>
      </c>
      <c r="W84" s="18">
        <f t="shared" si="18"/>
        <v>23.115306785209558</v>
      </c>
      <c r="X84" s="18">
        <f t="shared" si="18"/>
        <v>32.315418372788145</v>
      </c>
      <c r="Y84" s="18">
        <f t="shared" si="18"/>
        <v>27.344993534193094</v>
      </c>
      <c r="Z84" s="18">
        <f t="shared" si="18"/>
        <v>28.200007896563786</v>
      </c>
      <c r="AA84" s="18">
        <f t="shared" si="18"/>
        <v>26.566819235971899</v>
      </c>
      <c r="AB84" s="18">
        <f t="shared" si="18"/>
        <v>23.89779161393211</v>
      </c>
      <c r="AC84" s="18">
        <f t="shared" si="18"/>
        <v>0</v>
      </c>
      <c r="AD84" s="18">
        <f t="shared" si="18"/>
        <v>0</v>
      </c>
      <c r="AE84" s="18">
        <f t="shared" si="18"/>
        <v>0</v>
      </c>
      <c r="AF84" s="18">
        <f t="shared" si="18"/>
        <v>0</v>
      </c>
      <c r="AG84" s="18">
        <f t="shared" si="18"/>
        <v>0</v>
      </c>
      <c r="AH84" s="18">
        <f t="shared" si="18"/>
        <v>0</v>
      </c>
      <c r="AI84" s="18">
        <f t="shared" si="18"/>
        <v>0</v>
      </c>
      <c r="AJ84" s="18">
        <f t="shared" si="18"/>
        <v>0</v>
      </c>
      <c r="AK84" s="18">
        <f t="shared" si="18"/>
        <v>0</v>
      </c>
      <c r="AL84" s="18">
        <f t="shared" si="18"/>
        <v>0</v>
      </c>
    </row>
    <row r="85" spans="2:38" x14ac:dyDescent="0.25">
      <c r="B85" s="2" t="s">
        <v>44</v>
      </c>
      <c r="C85" s="18">
        <f t="shared" si="19"/>
        <v>0</v>
      </c>
      <c r="D85" s="18">
        <f t="shared" si="18"/>
        <v>0</v>
      </c>
      <c r="E85" s="18">
        <f t="shared" si="18"/>
        <v>0</v>
      </c>
      <c r="F85" s="18">
        <f t="shared" si="18"/>
        <v>0</v>
      </c>
      <c r="G85" s="18">
        <f t="shared" si="18"/>
        <v>0</v>
      </c>
      <c r="H85" s="18">
        <f t="shared" si="18"/>
        <v>0</v>
      </c>
      <c r="I85" s="18">
        <f t="shared" si="18"/>
        <v>0</v>
      </c>
      <c r="J85" s="18">
        <f t="shared" si="18"/>
        <v>0</v>
      </c>
      <c r="K85" s="18">
        <f t="shared" si="18"/>
        <v>0</v>
      </c>
      <c r="L85" s="18">
        <f t="shared" si="18"/>
        <v>0</v>
      </c>
      <c r="M85" s="18">
        <f t="shared" si="18"/>
        <v>0</v>
      </c>
      <c r="N85" s="18">
        <f t="shared" si="18"/>
        <v>0</v>
      </c>
      <c r="O85" s="18">
        <f t="shared" si="18"/>
        <v>0</v>
      </c>
      <c r="P85" s="18">
        <f t="shared" si="18"/>
        <v>0</v>
      </c>
      <c r="Q85" s="18">
        <f t="shared" si="18"/>
        <v>0</v>
      </c>
      <c r="R85" s="18">
        <f t="shared" si="18"/>
        <v>0</v>
      </c>
      <c r="S85" s="18">
        <f t="shared" si="18"/>
        <v>0</v>
      </c>
      <c r="T85" s="18">
        <f t="shared" si="18"/>
        <v>0</v>
      </c>
      <c r="U85" s="18">
        <f t="shared" si="18"/>
        <v>0</v>
      </c>
      <c r="V85" s="18">
        <f t="shared" si="18"/>
        <v>0</v>
      </c>
      <c r="W85" s="18">
        <f t="shared" si="18"/>
        <v>0</v>
      </c>
      <c r="X85" s="18">
        <f t="shared" si="18"/>
        <v>0</v>
      </c>
      <c r="Y85" s="18">
        <f t="shared" si="18"/>
        <v>0</v>
      </c>
      <c r="Z85" s="18">
        <f t="shared" si="18"/>
        <v>0</v>
      </c>
      <c r="AA85" s="18">
        <f t="shared" si="18"/>
        <v>0</v>
      </c>
      <c r="AB85" s="18">
        <f t="shared" si="18"/>
        <v>0</v>
      </c>
      <c r="AC85" s="18">
        <f t="shared" si="18"/>
        <v>0</v>
      </c>
      <c r="AD85" s="18">
        <f t="shared" si="18"/>
        <v>0</v>
      </c>
      <c r="AE85" s="18">
        <f t="shared" si="18"/>
        <v>0</v>
      </c>
      <c r="AF85" s="18">
        <f t="shared" si="18"/>
        <v>0</v>
      </c>
      <c r="AG85" s="18">
        <f t="shared" si="18"/>
        <v>0</v>
      </c>
      <c r="AH85" s="18">
        <f t="shared" si="18"/>
        <v>0</v>
      </c>
      <c r="AI85" s="18">
        <f t="shared" si="18"/>
        <v>0</v>
      </c>
      <c r="AJ85" s="18">
        <f t="shared" si="18"/>
        <v>0</v>
      </c>
      <c r="AK85" s="18">
        <f t="shared" si="18"/>
        <v>0</v>
      </c>
      <c r="AL85" s="18">
        <f t="shared" si="18"/>
        <v>0</v>
      </c>
    </row>
    <row r="86" spans="2:38" x14ac:dyDescent="0.25">
      <c r="B86" s="2" t="s">
        <v>45</v>
      </c>
      <c r="C86" s="18">
        <f t="shared" si="19"/>
        <v>0</v>
      </c>
      <c r="D86" s="18">
        <f t="shared" si="18"/>
        <v>0</v>
      </c>
      <c r="E86" s="18">
        <f t="shared" si="18"/>
        <v>0</v>
      </c>
      <c r="F86" s="18">
        <f t="shared" si="18"/>
        <v>0</v>
      </c>
      <c r="G86" s="18">
        <f t="shared" si="18"/>
        <v>0</v>
      </c>
      <c r="H86" s="18">
        <f t="shared" si="18"/>
        <v>0</v>
      </c>
      <c r="I86" s="18">
        <f t="shared" si="18"/>
        <v>0</v>
      </c>
      <c r="J86" s="18">
        <f t="shared" si="18"/>
        <v>0</v>
      </c>
      <c r="K86" s="18">
        <f t="shared" si="18"/>
        <v>0</v>
      </c>
      <c r="L86" s="18">
        <f t="shared" si="18"/>
        <v>0</v>
      </c>
      <c r="M86" s="18">
        <f t="shared" si="18"/>
        <v>0</v>
      </c>
      <c r="N86" s="18">
        <f t="shared" si="18"/>
        <v>0</v>
      </c>
      <c r="O86" s="18">
        <f t="shared" si="18"/>
        <v>0</v>
      </c>
      <c r="P86" s="18">
        <f t="shared" si="18"/>
        <v>0</v>
      </c>
      <c r="Q86" s="18">
        <f t="shared" si="18"/>
        <v>0</v>
      </c>
      <c r="R86" s="18">
        <f t="shared" si="18"/>
        <v>0</v>
      </c>
      <c r="S86" s="18">
        <f t="shared" si="18"/>
        <v>0</v>
      </c>
      <c r="T86" s="18">
        <f t="shared" si="18"/>
        <v>0</v>
      </c>
      <c r="U86" s="18">
        <f t="shared" si="18"/>
        <v>0</v>
      </c>
      <c r="V86" s="18">
        <f t="shared" si="18"/>
        <v>0</v>
      </c>
      <c r="W86" s="18">
        <f t="shared" si="18"/>
        <v>2.0884908929211083</v>
      </c>
      <c r="X86" s="18">
        <f t="shared" si="18"/>
        <v>2.6448183842106117</v>
      </c>
      <c r="Y86" s="18">
        <f t="shared" si="18"/>
        <v>1.1858287789085509</v>
      </c>
      <c r="Z86" s="18">
        <f t="shared" si="18"/>
        <v>0.43639196228513394</v>
      </c>
      <c r="AA86" s="18">
        <f t="shared" si="18"/>
        <v>0.33210458795881198</v>
      </c>
      <c r="AB86" s="18">
        <f t="shared" si="18"/>
        <v>0.17095400240587125</v>
      </c>
      <c r="AC86" s="18">
        <f t="shared" ref="AC86:AL86" si="20">IF(ISERROR((AC65)/AC$8),0,((AC65)/AC$8))</f>
        <v>0</v>
      </c>
      <c r="AD86" s="18">
        <f t="shared" si="20"/>
        <v>0</v>
      </c>
      <c r="AE86" s="18">
        <f t="shared" si="20"/>
        <v>0</v>
      </c>
      <c r="AF86" s="18">
        <f t="shared" si="20"/>
        <v>0</v>
      </c>
      <c r="AG86" s="18">
        <f t="shared" si="20"/>
        <v>0</v>
      </c>
      <c r="AH86" s="18">
        <f t="shared" si="20"/>
        <v>0</v>
      </c>
      <c r="AI86" s="18">
        <f t="shared" si="20"/>
        <v>0</v>
      </c>
      <c r="AJ86" s="18">
        <f t="shared" si="20"/>
        <v>0</v>
      </c>
      <c r="AK86" s="18">
        <f t="shared" si="20"/>
        <v>0</v>
      </c>
      <c r="AL86" s="18">
        <f t="shared" si="20"/>
        <v>0</v>
      </c>
    </row>
    <row r="88" spans="2:38" ht="15.75" x14ac:dyDescent="0.25">
      <c r="B88" s="29" t="s">
        <v>46</v>
      </c>
      <c r="C88" s="17">
        <f>IF(ISERROR(C33/C$8),0,((C33)/C$8))</f>
        <v>0</v>
      </c>
      <c r="D88" s="17">
        <f t="shared" ref="D88:AL88" si="21">IF(ISERROR(D33/D$8),0,((D33)/D$8))</f>
        <v>0</v>
      </c>
      <c r="E88" s="17">
        <f t="shared" si="21"/>
        <v>0</v>
      </c>
      <c r="F88" s="17">
        <f t="shared" si="21"/>
        <v>0</v>
      </c>
      <c r="G88" s="17">
        <f t="shared" si="21"/>
        <v>0</v>
      </c>
      <c r="H88" s="17">
        <f t="shared" si="21"/>
        <v>0</v>
      </c>
      <c r="I88" s="17">
        <f t="shared" si="21"/>
        <v>0</v>
      </c>
      <c r="J88" s="17">
        <f t="shared" si="21"/>
        <v>0</v>
      </c>
      <c r="K88" s="17">
        <f t="shared" si="21"/>
        <v>0</v>
      </c>
      <c r="L88" s="17">
        <f t="shared" si="21"/>
        <v>0</v>
      </c>
      <c r="M88" s="17">
        <f t="shared" si="21"/>
        <v>0</v>
      </c>
      <c r="N88" s="17">
        <f t="shared" si="21"/>
        <v>0</v>
      </c>
      <c r="O88" s="17">
        <f t="shared" si="21"/>
        <v>0</v>
      </c>
      <c r="P88" s="17">
        <f t="shared" si="21"/>
        <v>0</v>
      </c>
      <c r="Q88" s="17">
        <f t="shared" si="21"/>
        <v>0</v>
      </c>
      <c r="R88" s="17">
        <f t="shared" si="21"/>
        <v>0</v>
      </c>
      <c r="S88" s="17">
        <f t="shared" si="21"/>
        <v>0</v>
      </c>
      <c r="T88" s="17">
        <f t="shared" si="21"/>
        <v>0</v>
      </c>
      <c r="U88" s="17">
        <f t="shared" si="21"/>
        <v>0</v>
      </c>
      <c r="V88" s="17">
        <f t="shared" si="21"/>
        <v>0</v>
      </c>
      <c r="W88" s="17">
        <f t="shared" si="21"/>
        <v>55318.652930770557</v>
      </c>
      <c r="X88" s="17">
        <f t="shared" si="21"/>
        <v>67640.182416444499</v>
      </c>
      <c r="Y88" s="17">
        <f t="shared" si="21"/>
        <v>66651.114206637023</v>
      </c>
      <c r="Z88" s="17">
        <f t="shared" si="21"/>
        <v>74083.741679270097</v>
      </c>
      <c r="AA88" s="17">
        <f t="shared" si="21"/>
        <v>69293.173740719372</v>
      </c>
      <c r="AB88" s="17">
        <f t="shared" si="21"/>
        <v>62767.943773534629</v>
      </c>
      <c r="AC88" s="17">
        <f t="shared" si="21"/>
        <v>0</v>
      </c>
      <c r="AD88" s="17">
        <f t="shared" si="21"/>
        <v>0</v>
      </c>
      <c r="AE88" s="17">
        <f t="shared" si="21"/>
        <v>0</v>
      </c>
      <c r="AF88" s="17">
        <f t="shared" si="21"/>
        <v>0</v>
      </c>
      <c r="AG88" s="17">
        <f t="shared" si="21"/>
        <v>0</v>
      </c>
      <c r="AH88" s="17">
        <f t="shared" si="21"/>
        <v>0</v>
      </c>
      <c r="AI88" s="17">
        <f t="shared" si="21"/>
        <v>0</v>
      </c>
      <c r="AJ88" s="17">
        <f t="shared" si="21"/>
        <v>0</v>
      </c>
      <c r="AK88" s="17">
        <f t="shared" si="21"/>
        <v>0</v>
      </c>
      <c r="AL88" s="17">
        <f t="shared" si="21"/>
        <v>0</v>
      </c>
    </row>
    <row r="89" spans="2:38" x14ac:dyDescent="0.25">
      <c r="B89" s="2" t="s">
        <v>13</v>
      </c>
      <c r="C89" s="18">
        <f>IF(ISERROR(C36/C$8),0,((C36)/C$8))</f>
        <v>0</v>
      </c>
      <c r="D89" s="18">
        <f t="shared" ref="D89:AL96" si="22">IF(ISERROR(D36/D$8),0,((D36)/D$8))</f>
        <v>0</v>
      </c>
      <c r="E89" s="18">
        <f t="shared" si="22"/>
        <v>0</v>
      </c>
      <c r="F89" s="18">
        <f t="shared" si="22"/>
        <v>0</v>
      </c>
      <c r="G89" s="18">
        <f t="shared" si="22"/>
        <v>0</v>
      </c>
      <c r="H89" s="18">
        <f t="shared" si="22"/>
        <v>0</v>
      </c>
      <c r="I89" s="18">
        <f t="shared" si="22"/>
        <v>0</v>
      </c>
      <c r="J89" s="18">
        <f t="shared" si="22"/>
        <v>0</v>
      </c>
      <c r="K89" s="18">
        <f t="shared" si="22"/>
        <v>0</v>
      </c>
      <c r="L89" s="18">
        <f t="shared" si="22"/>
        <v>0</v>
      </c>
      <c r="M89" s="18">
        <f t="shared" si="22"/>
        <v>0</v>
      </c>
      <c r="N89" s="18">
        <f t="shared" si="22"/>
        <v>0</v>
      </c>
      <c r="O89" s="18">
        <f t="shared" si="22"/>
        <v>0</v>
      </c>
      <c r="P89" s="18">
        <f t="shared" si="22"/>
        <v>0</v>
      </c>
      <c r="Q89" s="18">
        <f t="shared" si="22"/>
        <v>0</v>
      </c>
      <c r="R89" s="18">
        <f t="shared" si="22"/>
        <v>0</v>
      </c>
      <c r="S89" s="18">
        <f t="shared" si="22"/>
        <v>0</v>
      </c>
      <c r="T89" s="18">
        <f t="shared" si="22"/>
        <v>0</v>
      </c>
      <c r="U89" s="18">
        <f t="shared" si="22"/>
        <v>0</v>
      </c>
      <c r="V89" s="18">
        <f t="shared" si="22"/>
        <v>0</v>
      </c>
      <c r="W89" s="18">
        <f t="shared" si="22"/>
        <v>23174.273175754843</v>
      </c>
      <c r="X89" s="18">
        <f t="shared" si="22"/>
        <v>27393.321432545134</v>
      </c>
      <c r="Y89" s="18">
        <f t="shared" si="22"/>
        <v>25738.657363125199</v>
      </c>
      <c r="Z89" s="18">
        <f t="shared" si="22"/>
        <v>31321.008553514028</v>
      </c>
      <c r="AA89" s="18">
        <f t="shared" si="22"/>
        <v>27966.076138442913</v>
      </c>
      <c r="AB89" s="18">
        <f t="shared" si="22"/>
        <v>27151.225987328035</v>
      </c>
      <c r="AC89" s="18">
        <f t="shared" si="22"/>
        <v>0</v>
      </c>
      <c r="AD89" s="18">
        <f t="shared" si="22"/>
        <v>0</v>
      </c>
      <c r="AE89" s="18">
        <f t="shared" si="22"/>
        <v>0</v>
      </c>
      <c r="AF89" s="18">
        <f t="shared" si="22"/>
        <v>0</v>
      </c>
      <c r="AG89" s="18">
        <f t="shared" si="22"/>
        <v>0</v>
      </c>
      <c r="AH89" s="18">
        <f t="shared" si="22"/>
        <v>0</v>
      </c>
      <c r="AI89" s="18">
        <f t="shared" si="22"/>
        <v>0</v>
      </c>
      <c r="AJ89" s="18">
        <f t="shared" si="22"/>
        <v>0</v>
      </c>
      <c r="AK89" s="18">
        <f t="shared" si="22"/>
        <v>0</v>
      </c>
      <c r="AL89" s="18">
        <f t="shared" si="22"/>
        <v>0</v>
      </c>
    </row>
    <row r="90" spans="2:38" x14ac:dyDescent="0.25">
      <c r="B90" s="2" t="s">
        <v>47</v>
      </c>
      <c r="C90" s="18">
        <f t="shared" ref="C90:R96" si="23">IF(ISERROR(C37/C$8),0,((C37)/C$8))</f>
        <v>0</v>
      </c>
      <c r="D90" s="18">
        <f t="shared" si="23"/>
        <v>0</v>
      </c>
      <c r="E90" s="18">
        <f t="shared" si="23"/>
        <v>0</v>
      </c>
      <c r="F90" s="18">
        <f t="shared" si="23"/>
        <v>0</v>
      </c>
      <c r="G90" s="18">
        <f t="shared" si="23"/>
        <v>0</v>
      </c>
      <c r="H90" s="18">
        <f t="shared" si="23"/>
        <v>0</v>
      </c>
      <c r="I90" s="18">
        <f t="shared" si="23"/>
        <v>0</v>
      </c>
      <c r="J90" s="18">
        <f t="shared" si="23"/>
        <v>0</v>
      </c>
      <c r="K90" s="18">
        <f t="shared" si="23"/>
        <v>0</v>
      </c>
      <c r="L90" s="18">
        <f t="shared" si="23"/>
        <v>0</v>
      </c>
      <c r="M90" s="18">
        <f t="shared" si="23"/>
        <v>0</v>
      </c>
      <c r="N90" s="18">
        <f t="shared" si="23"/>
        <v>0</v>
      </c>
      <c r="O90" s="18">
        <f t="shared" si="23"/>
        <v>0</v>
      </c>
      <c r="P90" s="18">
        <f t="shared" si="23"/>
        <v>0</v>
      </c>
      <c r="Q90" s="18">
        <f t="shared" si="23"/>
        <v>0</v>
      </c>
      <c r="R90" s="18">
        <f t="shared" si="23"/>
        <v>0</v>
      </c>
      <c r="S90" s="18">
        <f t="shared" si="22"/>
        <v>0</v>
      </c>
      <c r="T90" s="18">
        <f t="shared" si="22"/>
        <v>0</v>
      </c>
      <c r="U90" s="18">
        <f t="shared" si="22"/>
        <v>0</v>
      </c>
      <c r="V90" s="18">
        <f t="shared" si="22"/>
        <v>0</v>
      </c>
      <c r="W90" s="18">
        <f t="shared" si="22"/>
        <v>17555.004717889464</v>
      </c>
      <c r="X90" s="18">
        <f t="shared" si="22"/>
        <v>19679.330050306122</v>
      </c>
      <c r="Y90" s="18">
        <f t="shared" si="22"/>
        <v>18833.212971021963</v>
      </c>
      <c r="Z90" s="18">
        <f t="shared" si="22"/>
        <v>24950.372713423829</v>
      </c>
      <c r="AA90" s="18">
        <f t="shared" si="22"/>
        <v>23047.390974161823</v>
      </c>
      <c r="AB90" s="18">
        <f t="shared" si="22"/>
        <v>23384.271628351664</v>
      </c>
      <c r="AC90" s="18">
        <f t="shared" si="22"/>
        <v>0</v>
      </c>
      <c r="AD90" s="18">
        <f t="shared" si="22"/>
        <v>0</v>
      </c>
      <c r="AE90" s="18">
        <f t="shared" si="22"/>
        <v>0</v>
      </c>
      <c r="AF90" s="18">
        <f t="shared" si="22"/>
        <v>0</v>
      </c>
      <c r="AG90" s="18">
        <f t="shared" si="22"/>
        <v>0</v>
      </c>
      <c r="AH90" s="18">
        <f t="shared" si="22"/>
        <v>0</v>
      </c>
      <c r="AI90" s="18">
        <f t="shared" si="22"/>
        <v>0</v>
      </c>
      <c r="AJ90" s="18">
        <f t="shared" si="22"/>
        <v>0</v>
      </c>
      <c r="AK90" s="18">
        <f t="shared" si="22"/>
        <v>0</v>
      </c>
      <c r="AL90" s="18">
        <f t="shared" si="22"/>
        <v>0</v>
      </c>
    </row>
    <row r="91" spans="2:38" x14ac:dyDescent="0.25">
      <c r="B91" s="2" t="s">
        <v>15</v>
      </c>
      <c r="C91" s="18">
        <f t="shared" si="23"/>
        <v>0</v>
      </c>
      <c r="D91" s="18">
        <f t="shared" si="22"/>
        <v>0</v>
      </c>
      <c r="E91" s="18">
        <f t="shared" si="22"/>
        <v>0</v>
      </c>
      <c r="F91" s="18">
        <f t="shared" si="22"/>
        <v>0</v>
      </c>
      <c r="G91" s="18">
        <f t="shared" si="22"/>
        <v>0</v>
      </c>
      <c r="H91" s="18">
        <f t="shared" si="22"/>
        <v>0</v>
      </c>
      <c r="I91" s="18">
        <f t="shared" si="22"/>
        <v>0</v>
      </c>
      <c r="J91" s="18">
        <f t="shared" si="22"/>
        <v>0</v>
      </c>
      <c r="K91" s="18">
        <f t="shared" si="22"/>
        <v>0</v>
      </c>
      <c r="L91" s="18">
        <f t="shared" si="22"/>
        <v>0</v>
      </c>
      <c r="M91" s="18">
        <f t="shared" si="22"/>
        <v>0</v>
      </c>
      <c r="N91" s="18">
        <f t="shared" si="22"/>
        <v>0</v>
      </c>
      <c r="O91" s="18">
        <f t="shared" si="22"/>
        <v>0</v>
      </c>
      <c r="P91" s="18">
        <f t="shared" si="22"/>
        <v>0</v>
      </c>
      <c r="Q91" s="18">
        <f t="shared" si="22"/>
        <v>0</v>
      </c>
      <c r="R91" s="18">
        <f t="shared" si="22"/>
        <v>0</v>
      </c>
      <c r="S91" s="18">
        <f t="shared" si="22"/>
        <v>0</v>
      </c>
      <c r="T91" s="18">
        <f t="shared" si="22"/>
        <v>0</v>
      </c>
      <c r="U91" s="18">
        <f t="shared" si="22"/>
        <v>0</v>
      </c>
      <c r="V91" s="18">
        <f t="shared" si="22"/>
        <v>0</v>
      </c>
      <c r="W91" s="18">
        <f t="shared" si="22"/>
        <v>4671.9728219539338</v>
      </c>
      <c r="X91" s="18">
        <f t="shared" si="22"/>
        <v>5227.4255340296968</v>
      </c>
      <c r="Y91" s="18">
        <f t="shared" si="22"/>
        <v>4956.5861883578937</v>
      </c>
      <c r="Z91" s="18">
        <f t="shared" si="22"/>
        <v>7107.9498041761854</v>
      </c>
      <c r="AA91" s="18">
        <f t="shared" si="22"/>
        <v>6282.4364903770693</v>
      </c>
      <c r="AB91" s="18">
        <f t="shared" si="22"/>
        <v>6673.5169890168445</v>
      </c>
      <c r="AC91" s="18">
        <f t="shared" si="22"/>
        <v>0</v>
      </c>
      <c r="AD91" s="18">
        <f t="shared" si="22"/>
        <v>0</v>
      </c>
      <c r="AE91" s="18">
        <f t="shared" si="22"/>
        <v>0</v>
      </c>
      <c r="AF91" s="18">
        <f t="shared" si="22"/>
        <v>0</v>
      </c>
      <c r="AG91" s="18">
        <f t="shared" si="22"/>
        <v>0</v>
      </c>
      <c r="AH91" s="18">
        <f t="shared" si="22"/>
        <v>0</v>
      </c>
      <c r="AI91" s="18">
        <f t="shared" si="22"/>
        <v>0</v>
      </c>
      <c r="AJ91" s="18">
        <f t="shared" si="22"/>
        <v>0</v>
      </c>
      <c r="AK91" s="18">
        <f t="shared" si="22"/>
        <v>0</v>
      </c>
      <c r="AL91" s="18">
        <f t="shared" si="22"/>
        <v>0</v>
      </c>
    </row>
    <row r="92" spans="2:38" x14ac:dyDescent="0.25">
      <c r="B92" s="2" t="s">
        <v>16</v>
      </c>
      <c r="C92" s="18">
        <f t="shared" si="23"/>
        <v>0</v>
      </c>
      <c r="D92" s="18">
        <f t="shared" si="22"/>
        <v>0</v>
      </c>
      <c r="E92" s="18">
        <f t="shared" si="22"/>
        <v>0</v>
      </c>
      <c r="F92" s="18">
        <f t="shared" si="22"/>
        <v>0</v>
      </c>
      <c r="G92" s="18">
        <f t="shared" si="22"/>
        <v>0</v>
      </c>
      <c r="H92" s="18">
        <f t="shared" si="22"/>
        <v>0</v>
      </c>
      <c r="I92" s="18">
        <f t="shared" si="22"/>
        <v>0</v>
      </c>
      <c r="J92" s="18">
        <f t="shared" si="22"/>
        <v>0</v>
      </c>
      <c r="K92" s="18">
        <f t="shared" si="22"/>
        <v>0</v>
      </c>
      <c r="L92" s="18">
        <f t="shared" si="22"/>
        <v>0</v>
      </c>
      <c r="M92" s="18">
        <f t="shared" si="22"/>
        <v>0</v>
      </c>
      <c r="N92" s="18">
        <f t="shared" si="22"/>
        <v>0</v>
      </c>
      <c r="O92" s="18">
        <f t="shared" si="22"/>
        <v>0</v>
      </c>
      <c r="P92" s="18">
        <f t="shared" si="22"/>
        <v>0</v>
      </c>
      <c r="Q92" s="18">
        <f t="shared" si="22"/>
        <v>0</v>
      </c>
      <c r="R92" s="18">
        <f t="shared" si="22"/>
        <v>0</v>
      </c>
      <c r="S92" s="18">
        <f t="shared" si="22"/>
        <v>0</v>
      </c>
      <c r="T92" s="18">
        <f t="shared" si="22"/>
        <v>0</v>
      </c>
      <c r="U92" s="18">
        <f t="shared" si="22"/>
        <v>0</v>
      </c>
      <c r="V92" s="18">
        <f t="shared" si="22"/>
        <v>0</v>
      </c>
      <c r="W92" s="18">
        <f t="shared" si="22"/>
        <v>920.37487719779244</v>
      </c>
      <c r="X92" s="18">
        <f t="shared" si="22"/>
        <v>878.89045251775394</v>
      </c>
      <c r="Y92" s="18">
        <f t="shared" si="22"/>
        <v>710.50781181696357</v>
      </c>
      <c r="Z92" s="18">
        <f t="shared" si="22"/>
        <v>839.00439356035224</v>
      </c>
      <c r="AA92" s="18">
        <f t="shared" si="22"/>
        <v>617.95143919309714</v>
      </c>
      <c r="AB92" s="18">
        <f t="shared" si="22"/>
        <v>576.37191282439096</v>
      </c>
      <c r="AC92" s="18">
        <f t="shared" si="22"/>
        <v>0</v>
      </c>
      <c r="AD92" s="18">
        <f t="shared" si="22"/>
        <v>0</v>
      </c>
      <c r="AE92" s="18">
        <f t="shared" si="22"/>
        <v>0</v>
      </c>
      <c r="AF92" s="18">
        <f t="shared" si="22"/>
        <v>0</v>
      </c>
      <c r="AG92" s="18">
        <f t="shared" si="22"/>
        <v>0</v>
      </c>
      <c r="AH92" s="18">
        <f t="shared" si="22"/>
        <v>0</v>
      </c>
      <c r="AI92" s="18">
        <f t="shared" si="22"/>
        <v>0</v>
      </c>
      <c r="AJ92" s="18">
        <f t="shared" si="22"/>
        <v>0</v>
      </c>
      <c r="AK92" s="18">
        <f t="shared" si="22"/>
        <v>0</v>
      </c>
      <c r="AL92" s="18">
        <f t="shared" si="22"/>
        <v>0</v>
      </c>
    </row>
    <row r="93" spans="2:38" x14ac:dyDescent="0.25">
      <c r="B93" s="2" t="s">
        <v>17</v>
      </c>
      <c r="C93" s="18">
        <f t="shared" si="23"/>
        <v>0</v>
      </c>
      <c r="D93" s="18">
        <f t="shared" si="22"/>
        <v>0</v>
      </c>
      <c r="E93" s="18">
        <f t="shared" si="22"/>
        <v>0</v>
      </c>
      <c r="F93" s="18">
        <f t="shared" si="22"/>
        <v>0</v>
      </c>
      <c r="G93" s="18">
        <f t="shared" si="22"/>
        <v>0</v>
      </c>
      <c r="H93" s="18">
        <f t="shared" si="22"/>
        <v>0</v>
      </c>
      <c r="I93" s="18">
        <f t="shared" si="22"/>
        <v>0</v>
      </c>
      <c r="J93" s="18">
        <f t="shared" si="22"/>
        <v>0</v>
      </c>
      <c r="K93" s="18">
        <f t="shared" si="22"/>
        <v>0</v>
      </c>
      <c r="L93" s="18">
        <f t="shared" si="22"/>
        <v>0</v>
      </c>
      <c r="M93" s="18">
        <f t="shared" si="22"/>
        <v>0</v>
      </c>
      <c r="N93" s="18">
        <f t="shared" si="22"/>
        <v>0</v>
      </c>
      <c r="O93" s="18">
        <f t="shared" si="22"/>
        <v>0</v>
      </c>
      <c r="P93" s="18">
        <f t="shared" si="22"/>
        <v>0</v>
      </c>
      <c r="Q93" s="18">
        <f t="shared" si="22"/>
        <v>0</v>
      </c>
      <c r="R93" s="18">
        <f t="shared" si="22"/>
        <v>0</v>
      </c>
      <c r="S93" s="18">
        <f t="shared" si="22"/>
        <v>0</v>
      </c>
      <c r="T93" s="18">
        <f t="shared" si="22"/>
        <v>0</v>
      </c>
      <c r="U93" s="18">
        <f t="shared" si="22"/>
        <v>0</v>
      </c>
      <c r="V93" s="18">
        <f t="shared" si="22"/>
        <v>0</v>
      </c>
      <c r="W93" s="18">
        <f t="shared" si="22"/>
        <v>3725.8171952465345</v>
      </c>
      <c r="X93" s="18">
        <f t="shared" si="22"/>
        <v>3425.0516116206991</v>
      </c>
      <c r="Y93" s="18">
        <f t="shared" si="22"/>
        <v>2688.7071896380062</v>
      </c>
      <c r="Z93" s="18">
        <f t="shared" si="22"/>
        <v>2877.0068305276768</v>
      </c>
      <c r="AA93" s="18">
        <f t="shared" si="22"/>
        <v>2886.6204732661849</v>
      </c>
      <c r="AB93" s="18">
        <f t="shared" si="22"/>
        <v>2384.9856617517403</v>
      </c>
      <c r="AC93" s="18">
        <f t="shared" si="22"/>
        <v>0</v>
      </c>
      <c r="AD93" s="18">
        <f t="shared" si="22"/>
        <v>0</v>
      </c>
      <c r="AE93" s="18">
        <f t="shared" si="22"/>
        <v>0</v>
      </c>
      <c r="AF93" s="18">
        <f t="shared" si="22"/>
        <v>0</v>
      </c>
      <c r="AG93" s="18">
        <f t="shared" si="22"/>
        <v>0</v>
      </c>
      <c r="AH93" s="18">
        <f t="shared" si="22"/>
        <v>0</v>
      </c>
      <c r="AI93" s="18">
        <f t="shared" si="22"/>
        <v>0</v>
      </c>
      <c r="AJ93" s="18">
        <f t="shared" si="22"/>
        <v>0</v>
      </c>
      <c r="AK93" s="18">
        <f t="shared" si="22"/>
        <v>0</v>
      </c>
      <c r="AL93" s="18">
        <f t="shared" si="22"/>
        <v>0</v>
      </c>
    </row>
    <row r="94" spans="2:38" x14ac:dyDescent="0.25">
      <c r="B94" s="2" t="s">
        <v>18</v>
      </c>
      <c r="C94" s="18">
        <f t="shared" si="23"/>
        <v>0</v>
      </c>
      <c r="D94" s="18">
        <f t="shared" si="22"/>
        <v>0</v>
      </c>
      <c r="E94" s="18">
        <f t="shared" si="22"/>
        <v>0</v>
      </c>
      <c r="F94" s="18">
        <f t="shared" si="22"/>
        <v>0</v>
      </c>
      <c r="G94" s="18">
        <f t="shared" si="22"/>
        <v>0</v>
      </c>
      <c r="H94" s="18">
        <f t="shared" si="22"/>
        <v>0</v>
      </c>
      <c r="I94" s="18">
        <f t="shared" si="22"/>
        <v>0</v>
      </c>
      <c r="J94" s="18">
        <f t="shared" si="22"/>
        <v>0</v>
      </c>
      <c r="K94" s="18">
        <f t="shared" si="22"/>
        <v>0</v>
      </c>
      <c r="L94" s="18">
        <f t="shared" si="22"/>
        <v>0</v>
      </c>
      <c r="M94" s="18">
        <f t="shared" si="22"/>
        <v>0</v>
      </c>
      <c r="N94" s="18">
        <f t="shared" si="22"/>
        <v>0</v>
      </c>
      <c r="O94" s="18">
        <f t="shared" si="22"/>
        <v>0</v>
      </c>
      <c r="P94" s="18">
        <f t="shared" si="22"/>
        <v>0</v>
      </c>
      <c r="Q94" s="18">
        <f t="shared" si="22"/>
        <v>0</v>
      </c>
      <c r="R94" s="18">
        <f t="shared" si="22"/>
        <v>0</v>
      </c>
      <c r="S94" s="18">
        <f t="shared" si="22"/>
        <v>0</v>
      </c>
      <c r="T94" s="18">
        <f t="shared" si="22"/>
        <v>0</v>
      </c>
      <c r="U94" s="18">
        <f t="shared" si="22"/>
        <v>0</v>
      </c>
      <c r="V94" s="18">
        <f t="shared" si="22"/>
        <v>0</v>
      </c>
      <c r="W94" s="18">
        <f t="shared" si="22"/>
        <v>1688.5455632908706</v>
      </c>
      <c r="X94" s="18">
        <f t="shared" si="22"/>
        <v>1794.1353221386998</v>
      </c>
      <c r="Y94" s="18">
        <f t="shared" si="22"/>
        <v>1676.6653869893089</v>
      </c>
      <c r="Z94" s="18">
        <f t="shared" si="22"/>
        <v>1908.2967243517965</v>
      </c>
      <c r="AA94" s="18">
        <f t="shared" si="22"/>
        <v>1939.3636362659031</v>
      </c>
      <c r="AB94" s="18">
        <f t="shared" si="22"/>
        <v>1771.1390732693596</v>
      </c>
      <c r="AC94" s="18">
        <f t="shared" si="22"/>
        <v>0</v>
      </c>
      <c r="AD94" s="18">
        <f t="shared" si="22"/>
        <v>0</v>
      </c>
      <c r="AE94" s="18">
        <f t="shared" si="22"/>
        <v>0</v>
      </c>
      <c r="AF94" s="18">
        <f t="shared" si="22"/>
        <v>0</v>
      </c>
      <c r="AG94" s="18">
        <f t="shared" si="22"/>
        <v>0</v>
      </c>
      <c r="AH94" s="18">
        <f t="shared" si="22"/>
        <v>0</v>
      </c>
      <c r="AI94" s="18">
        <f t="shared" si="22"/>
        <v>0</v>
      </c>
      <c r="AJ94" s="18">
        <f t="shared" si="22"/>
        <v>0</v>
      </c>
      <c r="AK94" s="18">
        <f t="shared" si="22"/>
        <v>0</v>
      </c>
      <c r="AL94" s="18">
        <f t="shared" si="22"/>
        <v>0</v>
      </c>
    </row>
    <row r="95" spans="2:38" x14ac:dyDescent="0.25">
      <c r="B95" s="2" t="s">
        <v>19</v>
      </c>
      <c r="C95" s="18">
        <f t="shared" si="23"/>
        <v>0</v>
      </c>
      <c r="D95" s="18">
        <f t="shared" si="22"/>
        <v>0</v>
      </c>
      <c r="E95" s="18">
        <f t="shared" si="22"/>
        <v>0</v>
      </c>
      <c r="F95" s="18">
        <f t="shared" si="22"/>
        <v>0</v>
      </c>
      <c r="G95" s="18">
        <f t="shared" si="22"/>
        <v>0</v>
      </c>
      <c r="H95" s="18">
        <f t="shared" si="22"/>
        <v>0</v>
      </c>
      <c r="I95" s="18">
        <f t="shared" si="22"/>
        <v>0</v>
      </c>
      <c r="J95" s="18">
        <f t="shared" si="22"/>
        <v>0</v>
      </c>
      <c r="K95" s="18">
        <f t="shared" si="22"/>
        <v>0</v>
      </c>
      <c r="L95" s="18">
        <f t="shared" si="22"/>
        <v>0</v>
      </c>
      <c r="M95" s="18">
        <f t="shared" si="22"/>
        <v>0</v>
      </c>
      <c r="N95" s="18">
        <f t="shared" si="22"/>
        <v>0</v>
      </c>
      <c r="O95" s="18">
        <f t="shared" si="22"/>
        <v>0</v>
      </c>
      <c r="P95" s="18">
        <f t="shared" si="22"/>
        <v>0</v>
      </c>
      <c r="Q95" s="18">
        <f t="shared" si="22"/>
        <v>0</v>
      </c>
      <c r="R95" s="18">
        <f t="shared" si="22"/>
        <v>0</v>
      </c>
      <c r="S95" s="18">
        <f t="shared" si="22"/>
        <v>0</v>
      </c>
      <c r="T95" s="18">
        <f t="shared" si="22"/>
        <v>0</v>
      </c>
      <c r="U95" s="18">
        <f t="shared" si="22"/>
        <v>0</v>
      </c>
      <c r="V95" s="18">
        <f t="shared" si="22"/>
        <v>0</v>
      </c>
      <c r="W95" s="18">
        <f t="shared" si="22"/>
        <v>3.1683785539203688</v>
      </c>
      <c r="X95" s="18">
        <f t="shared" si="22"/>
        <v>11.500163928832633</v>
      </c>
      <c r="Y95" s="18">
        <f t="shared" si="22"/>
        <v>5.0747776114748175</v>
      </c>
      <c r="Z95" s="18">
        <f t="shared" si="22"/>
        <v>2.6336411165302498</v>
      </c>
      <c r="AA95" s="18">
        <f t="shared" si="22"/>
        <v>0.42896382827298984</v>
      </c>
      <c r="AB95" s="18">
        <f t="shared" si="22"/>
        <v>1.1005685536168395</v>
      </c>
      <c r="AC95" s="18">
        <f t="shared" si="22"/>
        <v>0</v>
      </c>
      <c r="AD95" s="18">
        <f t="shared" si="22"/>
        <v>0</v>
      </c>
      <c r="AE95" s="18">
        <f t="shared" si="22"/>
        <v>0</v>
      </c>
      <c r="AF95" s="18">
        <f t="shared" si="22"/>
        <v>0</v>
      </c>
      <c r="AG95" s="18">
        <f t="shared" si="22"/>
        <v>0</v>
      </c>
      <c r="AH95" s="18">
        <f t="shared" si="22"/>
        <v>0</v>
      </c>
      <c r="AI95" s="18">
        <f t="shared" si="22"/>
        <v>0</v>
      </c>
      <c r="AJ95" s="18">
        <f t="shared" si="22"/>
        <v>0</v>
      </c>
      <c r="AK95" s="18">
        <f t="shared" si="22"/>
        <v>0</v>
      </c>
      <c r="AL95" s="18">
        <f t="shared" si="22"/>
        <v>0</v>
      </c>
    </row>
    <row r="96" spans="2:38" x14ac:dyDescent="0.25">
      <c r="B96" s="2" t="s">
        <v>20</v>
      </c>
      <c r="C96" s="18">
        <f t="shared" si="23"/>
        <v>0</v>
      </c>
      <c r="D96" s="18">
        <f t="shared" si="22"/>
        <v>0</v>
      </c>
      <c r="E96" s="18">
        <f t="shared" si="22"/>
        <v>0</v>
      </c>
      <c r="F96" s="18">
        <f t="shared" si="22"/>
        <v>0</v>
      </c>
      <c r="G96" s="18">
        <f t="shared" si="22"/>
        <v>0</v>
      </c>
      <c r="H96" s="18">
        <f t="shared" si="22"/>
        <v>0</v>
      </c>
      <c r="I96" s="18">
        <f t="shared" si="22"/>
        <v>0</v>
      </c>
      <c r="J96" s="18">
        <f t="shared" si="22"/>
        <v>0</v>
      </c>
      <c r="K96" s="18">
        <f t="shared" si="22"/>
        <v>0</v>
      </c>
      <c r="L96" s="18">
        <f t="shared" si="22"/>
        <v>0</v>
      </c>
      <c r="M96" s="18">
        <f t="shared" si="22"/>
        <v>0</v>
      </c>
      <c r="N96" s="18">
        <f t="shared" si="22"/>
        <v>0</v>
      </c>
      <c r="O96" s="18">
        <f t="shared" si="22"/>
        <v>0</v>
      </c>
      <c r="P96" s="18">
        <f t="shared" si="22"/>
        <v>0</v>
      </c>
      <c r="Q96" s="18">
        <f t="shared" si="22"/>
        <v>0</v>
      </c>
      <c r="R96" s="18">
        <f t="shared" si="22"/>
        <v>0</v>
      </c>
      <c r="S96" s="18">
        <f t="shared" si="22"/>
        <v>0</v>
      </c>
      <c r="T96" s="18">
        <f t="shared" si="22"/>
        <v>0</v>
      </c>
      <c r="U96" s="18">
        <f t="shared" si="22"/>
        <v>0</v>
      </c>
      <c r="V96" s="18">
        <f t="shared" si="22"/>
        <v>0</v>
      </c>
      <c r="W96" s="18">
        <f t="shared" si="22"/>
        <v>3579.4962008831967</v>
      </c>
      <c r="X96" s="18">
        <f t="shared" si="22"/>
        <v>9230.5278493575606</v>
      </c>
      <c r="Y96" s="18">
        <f t="shared" si="22"/>
        <v>12041.702518076207</v>
      </c>
      <c r="Z96" s="18">
        <f t="shared" si="22"/>
        <v>5077.4690185996978</v>
      </c>
      <c r="AA96" s="18">
        <f t="shared" si="22"/>
        <v>6552.9056251841057</v>
      </c>
      <c r="AB96" s="18">
        <f t="shared" si="22"/>
        <v>825.33195243898138</v>
      </c>
      <c r="AC96" s="18">
        <f t="shared" ref="AC96:AL96" si="24">IF(ISERROR(AC43/AC$8),0,((AC43)/AC$8))</f>
        <v>0</v>
      </c>
      <c r="AD96" s="18">
        <f t="shared" si="24"/>
        <v>0</v>
      </c>
      <c r="AE96" s="18">
        <f t="shared" si="24"/>
        <v>0</v>
      </c>
      <c r="AF96" s="18">
        <f t="shared" si="24"/>
        <v>0</v>
      </c>
      <c r="AG96" s="18">
        <f t="shared" si="24"/>
        <v>0</v>
      </c>
      <c r="AH96" s="18">
        <f t="shared" si="24"/>
        <v>0</v>
      </c>
      <c r="AI96" s="18">
        <f t="shared" si="24"/>
        <v>0</v>
      </c>
      <c r="AJ96" s="18">
        <f t="shared" si="24"/>
        <v>0</v>
      </c>
      <c r="AK96" s="18">
        <f t="shared" si="24"/>
        <v>0</v>
      </c>
      <c r="AL96" s="18">
        <f t="shared" si="24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247"/>
  <sheetViews>
    <sheetView showGridLines="0" topLeftCell="A18" workbookViewId="0">
      <selection activeCell="B37" sqref="B37"/>
    </sheetView>
  </sheetViews>
  <sheetFormatPr baseColWidth="10" defaultRowHeight="15" x14ac:dyDescent="0.25"/>
  <cols>
    <col min="2" max="2" width="55.42578125" style="2" customWidth="1"/>
    <col min="3" max="22" width="11.5703125" customWidth="1"/>
    <col min="23" max="24" width="20.28515625" customWidth="1"/>
    <col min="25" max="25" width="17.5703125" customWidth="1"/>
    <col min="26" max="26" width="19.5703125" customWidth="1"/>
    <col min="27" max="27" width="18.42578125" customWidth="1"/>
    <col min="28" max="28" width="12.7109375" bestFit="1" customWidth="1"/>
  </cols>
  <sheetData>
    <row r="3" spans="1:38" s="32" customFormat="1" ht="16.5" thickBot="1" x14ac:dyDescent="0.3">
      <c r="A3" s="30"/>
      <c r="B3" s="46"/>
      <c r="C3" s="55">
        <v>42736</v>
      </c>
      <c r="D3" s="55">
        <v>42767</v>
      </c>
      <c r="E3" s="55">
        <v>42795</v>
      </c>
      <c r="F3" s="55">
        <v>42826</v>
      </c>
      <c r="G3" s="55">
        <v>42856</v>
      </c>
      <c r="H3" s="55">
        <v>42887</v>
      </c>
      <c r="I3" s="55">
        <v>42917</v>
      </c>
      <c r="J3" s="55">
        <v>42948</v>
      </c>
      <c r="K3" s="55">
        <v>42979</v>
      </c>
      <c r="L3" s="55">
        <v>43009</v>
      </c>
      <c r="M3" s="55">
        <v>43040</v>
      </c>
      <c r="N3" s="55">
        <v>43070</v>
      </c>
      <c r="O3" s="55">
        <v>43101</v>
      </c>
      <c r="P3" s="55">
        <v>43132</v>
      </c>
      <c r="Q3" s="55">
        <v>43160</v>
      </c>
      <c r="R3" s="55">
        <v>43191</v>
      </c>
      <c r="S3" s="55">
        <v>43221</v>
      </c>
      <c r="T3" s="55">
        <v>43252</v>
      </c>
      <c r="U3" s="55">
        <v>43282</v>
      </c>
      <c r="V3" s="55">
        <v>43313</v>
      </c>
      <c r="W3" s="55">
        <v>43344</v>
      </c>
      <c r="X3" s="55">
        <v>43374</v>
      </c>
      <c r="Y3" s="55">
        <v>43405</v>
      </c>
      <c r="Z3" s="55">
        <v>43435</v>
      </c>
      <c r="AA3" s="55">
        <v>43466</v>
      </c>
      <c r="AB3" s="55">
        <v>43497</v>
      </c>
      <c r="AC3" s="55">
        <v>43525</v>
      </c>
      <c r="AD3" s="55">
        <v>43556</v>
      </c>
      <c r="AE3" s="55">
        <v>43586</v>
      </c>
      <c r="AF3" s="55">
        <v>43617</v>
      </c>
      <c r="AG3" s="55">
        <v>43647</v>
      </c>
      <c r="AH3" s="55">
        <v>43678</v>
      </c>
      <c r="AI3" s="55">
        <v>43709</v>
      </c>
      <c r="AJ3" s="55">
        <v>43739</v>
      </c>
      <c r="AK3" s="55">
        <v>43770</v>
      </c>
      <c r="AL3" s="55">
        <v>43800</v>
      </c>
    </row>
    <row r="4" spans="1:38" x14ac:dyDescent="0.25"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38" x14ac:dyDescent="0.25">
      <c r="B5" s="47" t="s">
        <v>1</v>
      </c>
      <c r="C5" s="5">
        <f>SUM(C6:C7)</f>
        <v>0</v>
      </c>
      <c r="D5" s="5">
        <f t="shared" ref="D5:AL5" si="0">SUM(D6:D7)</f>
        <v>0</v>
      </c>
      <c r="E5" s="5">
        <f t="shared" si="0"/>
        <v>0</v>
      </c>
      <c r="F5" s="5">
        <f t="shared" si="0"/>
        <v>0</v>
      </c>
      <c r="G5" s="5">
        <f t="shared" si="0"/>
        <v>0</v>
      </c>
      <c r="H5" s="5">
        <f t="shared" si="0"/>
        <v>0</v>
      </c>
      <c r="I5" s="5">
        <f t="shared" si="0"/>
        <v>0</v>
      </c>
      <c r="J5" s="5">
        <f t="shared" si="0"/>
        <v>0</v>
      </c>
      <c r="K5" s="5">
        <f t="shared" si="0"/>
        <v>0</v>
      </c>
      <c r="L5" s="5">
        <f t="shared" si="0"/>
        <v>0</v>
      </c>
      <c r="M5" s="5">
        <f t="shared" si="0"/>
        <v>0</v>
      </c>
      <c r="N5" s="5">
        <f t="shared" si="0"/>
        <v>0</v>
      </c>
      <c r="O5" s="5">
        <f t="shared" si="0"/>
        <v>0</v>
      </c>
      <c r="P5" s="5">
        <f t="shared" si="0"/>
        <v>0</v>
      </c>
      <c r="Q5" s="5">
        <f t="shared" si="0"/>
        <v>0</v>
      </c>
      <c r="R5" s="5">
        <f t="shared" si="0"/>
        <v>0</v>
      </c>
      <c r="S5" s="5">
        <f t="shared" si="0"/>
        <v>0</v>
      </c>
      <c r="T5" s="5">
        <f t="shared" si="0"/>
        <v>0</v>
      </c>
      <c r="U5" s="5">
        <f t="shared" si="0"/>
        <v>0</v>
      </c>
      <c r="V5" s="5">
        <f t="shared" si="0"/>
        <v>0</v>
      </c>
      <c r="W5" s="5">
        <f t="shared" si="0"/>
        <v>4186.3209999999999</v>
      </c>
      <c r="X5" s="5">
        <f t="shared" si="0"/>
        <v>4322.6270000000004</v>
      </c>
      <c r="Y5" s="5">
        <f t="shared" si="0"/>
        <v>4493.34</v>
      </c>
      <c r="Z5" s="5">
        <f t="shared" si="0"/>
        <v>4644.5619999999999</v>
      </c>
      <c r="AA5" s="5">
        <f t="shared" si="0"/>
        <v>4527.3590000000004</v>
      </c>
      <c r="AB5" s="5">
        <f t="shared" si="0"/>
        <v>4647.2510000000002</v>
      </c>
      <c r="AC5" s="5">
        <f t="shared" si="0"/>
        <v>0</v>
      </c>
      <c r="AD5" s="5">
        <f t="shared" si="0"/>
        <v>0</v>
      </c>
      <c r="AE5" s="5">
        <f t="shared" si="0"/>
        <v>0</v>
      </c>
      <c r="AF5" s="5">
        <f t="shared" si="0"/>
        <v>0</v>
      </c>
      <c r="AG5" s="5">
        <f t="shared" si="0"/>
        <v>0</v>
      </c>
      <c r="AH5" s="5">
        <f t="shared" si="0"/>
        <v>0</v>
      </c>
      <c r="AI5" s="5">
        <f t="shared" si="0"/>
        <v>0</v>
      </c>
      <c r="AJ5" s="5">
        <f t="shared" si="0"/>
        <v>0</v>
      </c>
      <c r="AK5" s="5">
        <f t="shared" si="0"/>
        <v>0</v>
      </c>
      <c r="AL5" s="5">
        <f t="shared" si="0"/>
        <v>0</v>
      </c>
    </row>
    <row r="6" spans="1:38" x14ac:dyDescent="0.25">
      <c r="B6" s="42" t="s">
        <v>52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2523.1379999999999</v>
      </c>
      <c r="X6" s="6">
        <v>2523.7730000000001</v>
      </c>
      <c r="Y6" s="6">
        <v>2570.7750000000001</v>
      </c>
      <c r="Z6" s="6">
        <v>2592.9960000000001</v>
      </c>
      <c r="AA6" s="6">
        <v>2368.4290000000001</v>
      </c>
      <c r="AB6" s="6">
        <v>2390.893</v>
      </c>
      <c r="AC6" s="6">
        <v>0</v>
      </c>
      <c r="AD6" s="6">
        <v>0</v>
      </c>
      <c r="AE6" s="6">
        <v>0</v>
      </c>
      <c r="AF6" s="6">
        <v>0</v>
      </c>
      <c r="AG6" s="6">
        <v>0</v>
      </c>
      <c r="AH6" s="6">
        <v>0</v>
      </c>
      <c r="AI6" s="6">
        <v>0</v>
      </c>
      <c r="AJ6" s="6">
        <v>0</v>
      </c>
      <c r="AK6" s="6">
        <v>0</v>
      </c>
      <c r="AL6" s="6">
        <v>0</v>
      </c>
    </row>
    <row r="7" spans="1:38" x14ac:dyDescent="0.25">
      <c r="B7" s="42" t="s">
        <v>53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1663.183</v>
      </c>
      <c r="X7" s="6">
        <v>1798.854</v>
      </c>
      <c r="Y7" s="6">
        <v>1922.5650000000001</v>
      </c>
      <c r="Z7" s="6">
        <v>2051.5659999999998</v>
      </c>
      <c r="AA7" s="6">
        <v>2158.9299999999998</v>
      </c>
      <c r="AB7" s="6">
        <v>2256.3580000000002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0</v>
      </c>
    </row>
    <row r="8" spans="1:38" x14ac:dyDescent="0.25">
      <c r="B8" s="9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x14ac:dyDescent="0.25">
      <c r="B9" s="9" t="s">
        <v>54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x14ac:dyDescent="0.25">
      <c r="B10" s="42" t="str">
        <f>B6</f>
        <v>AIRTEL</v>
      </c>
      <c r="C10" s="34">
        <f>IF(ISERROR(C6/C$5),0,C6/C$5)</f>
        <v>0</v>
      </c>
      <c r="D10" s="34">
        <f t="shared" ref="D10:AL11" si="1">IF(ISERROR(D6/D$5),0,D6/D$5)</f>
        <v>0</v>
      </c>
      <c r="E10" s="34">
        <f t="shared" si="1"/>
        <v>0</v>
      </c>
      <c r="F10" s="34">
        <f t="shared" si="1"/>
        <v>0</v>
      </c>
      <c r="G10" s="34">
        <f t="shared" si="1"/>
        <v>0</v>
      </c>
      <c r="H10" s="34">
        <f t="shared" si="1"/>
        <v>0</v>
      </c>
      <c r="I10" s="34">
        <f t="shared" si="1"/>
        <v>0</v>
      </c>
      <c r="J10" s="34">
        <f t="shared" si="1"/>
        <v>0</v>
      </c>
      <c r="K10" s="34">
        <f t="shared" si="1"/>
        <v>0</v>
      </c>
      <c r="L10" s="34">
        <f t="shared" si="1"/>
        <v>0</v>
      </c>
      <c r="M10" s="34">
        <f t="shared" si="1"/>
        <v>0</v>
      </c>
      <c r="N10" s="34">
        <f t="shared" si="1"/>
        <v>0</v>
      </c>
      <c r="O10" s="34">
        <f t="shared" si="1"/>
        <v>0</v>
      </c>
      <c r="P10" s="34">
        <f t="shared" si="1"/>
        <v>0</v>
      </c>
      <c r="Q10" s="34">
        <f t="shared" si="1"/>
        <v>0</v>
      </c>
      <c r="R10" s="34">
        <f t="shared" si="1"/>
        <v>0</v>
      </c>
      <c r="S10" s="34">
        <f t="shared" si="1"/>
        <v>0</v>
      </c>
      <c r="T10" s="34">
        <f t="shared" si="1"/>
        <v>0</v>
      </c>
      <c r="U10" s="34">
        <f t="shared" si="1"/>
        <v>0</v>
      </c>
      <c r="V10" s="34">
        <f t="shared" si="1"/>
        <v>0</v>
      </c>
      <c r="W10" s="35">
        <f t="shared" si="1"/>
        <v>0.60271011229191451</v>
      </c>
      <c r="X10" s="35">
        <f t="shared" si="1"/>
        <v>0.58385167168020735</v>
      </c>
      <c r="Y10" s="35">
        <f t="shared" si="1"/>
        <v>0.5721300858604067</v>
      </c>
      <c r="Z10" s="35">
        <f t="shared" si="1"/>
        <v>0.55828644337184008</v>
      </c>
      <c r="AA10" s="35">
        <f t="shared" si="1"/>
        <v>0.52313699885518239</v>
      </c>
      <c r="AB10" s="35">
        <f t="shared" si="1"/>
        <v>0.51447468621772308</v>
      </c>
      <c r="AC10" s="35">
        <f t="shared" si="1"/>
        <v>0</v>
      </c>
      <c r="AD10" s="35">
        <f t="shared" si="1"/>
        <v>0</v>
      </c>
      <c r="AE10" s="35">
        <f t="shared" si="1"/>
        <v>0</v>
      </c>
      <c r="AF10" s="35">
        <f t="shared" si="1"/>
        <v>0</v>
      </c>
      <c r="AG10" s="35">
        <f t="shared" si="1"/>
        <v>0</v>
      </c>
      <c r="AH10" s="35">
        <f t="shared" si="1"/>
        <v>0</v>
      </c>
      <c r="AI10" s="35">
        <f t="shared" si="1"/>
        <v>0</v>
      </c>
      <c r="AJ10" s="35">
        <f t="shared" si="1"/>
        <v>0</v>
      </c>
      <c r="AK10" s="35">
        <f t="shared" si="1"/>
        <v>0</v>
      </c>
      <c r="AL10" s="35">
        <f t="shared" si="1"/>
        <v>0</v>
      </c>
    </row>
    <row r="11" spans="1:38" x14ac:dyDescent="0.25">
      <c r="B11" s="42" t="str">
        <f>B7</f>
        <v>MTN</v>
      </c>
      <c r="C11" s="34">
        <f>IF(ISERROR(C7/C$5),0,C7/C$5)</f>
        <v>0</v>
      </c>
      <c r="D11" s="34">
        <f t="shared" si="1"/>
        <v>0</v>
      </c>
      <c r="E11" s="34">
        <f t="shared" si="1"/>
        <v>0</v>
      </c>
      <c r="F11" s="34">
        <f t="shared" si="1"/>
        <v>0</v>
      </c>
      <c r="G11" s="34">
        <f t="shared" si="1"/>
        <v>0</v>
      </c>
      <c r="H11" s="34">
        <f t="shared" si="1"/>
        <v>0</v>
      </c>
      <c r="I11" s="34">
        <f t="shared" si="1"/>
        <v>0</v>
      </c>
      <c r="J11" s="34">
        <f t="shared" si="1"/>
        <v>0</v>
      </c>
      <c r="K11" s="34">
        <f t="shared" si="1"/>
        <v>0</v>
      </c>
      <c r="L11" s="34">
        <f t="shared" si="1"/>
        <v>0</v>
      </c>
      <c r="M11" s="34">
        <f t="shared" si="1"/>
        <v>0</v>
      </c>
      <c r="N11" s="34">
        <f t="shared" si="1"/>
        <v>0</v>
      </c>
      <c r="O11" s="34">
        <f t="shared" si="1"/>
        <v>0</v>
      </c>
      <c r="P11" s="34">
        <f t="shared" si="1"/>
        <v>0</v>
      </c>
      <c r="Q11" s="34">
        <f t="shared" si="1"/>
        <v>0</v>
      </c>
      <c r="R11" s="34">
        <f t="shared" si="1"/>
        <v>0</v>
      </c>
      <c r="S11" s="34">
        <f t="shared" si="1"/>
        <v>0</v>
      </c>
      <c r="T11" s="34">
        <f t="shared" si="1"/>
        <v>0</v>
      </c>
      <c r="U11" s="34">
        <f t="shared" si="1"/>
        <v>0</v>
      </c>
      <c r="V11" s="34">
        <f t="shared" si="1"/>
        <v>0</v>
      </c>
      <c r="W11" s="35">
        <f t="shared" si="1"/>
        <v>0.39728988770808543</v>
      </c>
      <c r="X11" s="35">
        <f t="shared" si="1"/>
        <v>0.41614832831979254</v>
      </c>
      <c r="Y11" s="35">
        <f t="shared" si="1"/>
        <v>0.42786991413959324</v>
      </c>
      <c r="Z11" s="35">
        <f t="shared" si="1"/>
        <v>0.44171355662815998</v>
      </c>
      <c r="AA11" s="35">
        <f t="shared" si="1"/>
        <v>0.47686300114481744</v>
      </c>
      <c r="AB11" s="35">
        <f t="shared" si="1"/>
        <v>0.48552531378227687</v>
      </c>
      <c r="AC11" s="35">
        <f t="shared" si="1"/>
        <v>0</v>
      </c>
      <c r="AD11" s="35">
        <f t="shared" si="1"/>
        <v>0</v>
      </c>
      <c r="AE11" s="35">
        <f t="shared" si="1"/>
        <v>0</v>
      </c>
      <c r="AF11" s="35">
        <f t="shared" si="1"/>
        <v>0</v>
      </c>
      <c r="AG11" s="35">
        <f t="shared" si="1"/>
        <v>0</v>
      </c>
      <c r="AH11" s="35">
        <f t="shared" si="1"/>
        <v>0</v>
      </c>
      <c r="AI11" s="35">
        <f t="shared" si="1"/>
        <v>0</v>
      </c>
      <c r="AJ11" s="35">
        <f t="shared" si="1"/>
        <v>0</v>
      </c>
      <c r="AK11" s="35">
        <f t="shared" si="1"/>
        <v>0</v>
      </c>
      <c r="AL11" s="35">
        <f t="shared" si="1"/>
        <v>0</v>
      </c>
    </row>
    <row r="12" spans="1:38" x14ac:dyDescent="0.25">
      <c r="B12" s="42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</row>
    <row r="13" spans="1:38" x14ac:dyDescent="0.25">
      <c r="B13" s="47" t="s">
        <v>3</v>
      </c>
      <c r="C13" s="5">
        <f>SUM(C14:C15)</f>
        <v>0</v>
      </c>
      <c r="D13" s="5">
        <f t="shared" ref="D13:AL13" si="2">SUM(D14:D15)</f>
        <v>0</v>
      </c>
      <c r="E13" s="5">
        <f t="shared" si="2"/>
        <v>0</v>
      </c>
      <c r="F13" s="5">
        <f t="shared" si="2"/>
        <v>0</v>
      </c>
      <c r="G13" s="5">
        <f t="shared" si="2"/>
        <v>0</v>
      </c>
      <c r="H13" s="5">
        <f t="shared" si="2"/>
        <v>0</v>
      </c>
      <c r="I13" s="5">
        <f t="shared" si="2"/>
        <v>0</v>
      </c>
      <c r="J13" s="5">
        <f t="shared" si="2"/>
        <v>0</v>
      </c>
      <c r="K13" s="5">
        <f t="shared" si="2"/>
        <v>0</v>
      </c>
      <c r="L13" s="5">
        <f t="shared" si="2"/>
        <v>0</v>
      </c>
      <c r="M13" s="5">
        <f t="shared" si="2"/>
        <v>0</v>
      </c>
      <c r="N13" s="5">
        <f t="shared" si="2"/>
        <v>0</v>
      </c>
      <c r="O13" s="5">
        <f t="shared" si="2"/>
        <v>0</v>
      </c>
      <c r="P13" s="5">
        <f t="shared" si="2"/>
        <v>0</v>
      </c>
      <c r="Q13" s="5">
        <f t="shared" si="2"/>
        <v>0</v>
      </c>
      <c r="R13" s="5">
        <f t="shared" si="2"/>
        <v>0</v>
      </c>
      <c r="S13" s="5">
        <f t="shared" si="2"/>
        <v>0</v>
      </c>
      <c r="T13" s="5">
        <f t="shared" si="2"/>
        <v>0</v>
      </c>
      <c r="U13" s="5">
        <f t="shared" si="2"/>
        <v>0</v>
      </c>
      <c r="V13" s="5">
        <f t="shared" si="2"/>
        <v>0</v>
      </c>
      <c r="W13" s="5">
        <f t="shared" si="2"/>
        <v>612.774</v>
      </c>
      <c r="X13" s="5">
        <f t="shared" si="2"/>
        <v>674.07300000000009</v>
      </c>
      <c r="Y13" s="5">
        <f t="shared" si="2"/>
        <v>766.33899999999994</v>
      </c>
      <c r="Z13" s="5">
        <f t="shared" si="2"/>
        <v>911.78899999999999</v>
      </c>
      <c r="AA13" s="5">
        <f t="shared" si="2"/>
        <v>930.17399999999998</v>
      </c>
      <c r="AB13" s="5">
        <f t="shared" si="2"/>
        <v>1020.836</v>
      </c>
      <c r="AC13" s="5">
        <f t="shared" si="2"/>
        <v>0</v>
      </c>
      <c r="AD13" s="5">
        <f t="shared" si="2"/>
        <v>0</v>
      </c>
      <c r="AE13" s="5">
        <f t="shared" si="2"/>
        <v>0</v>
      </c>
      <c r="AF13" s="5">
        <f t="shared" si="2"/>
        <v>0</v>
      </c>
      <c r="AG13" s="5">
        <f t="shared" si="2"/>
        <v>0</v>
      </c>
      <c r="AH13" s="5">
        <f t="shared" si="2"/>
        <v>0</v>
      </c>
      <c r="AI13" s="5">
        <f t="shared" si="2"/>
        <v>0</v>
      </c>
      <c r="AJ13" s="5">
        <f t="shared" si="2"/>
        <v>0</v>
      </c>
      <c r="AK13" s="5">
        <f t="shared" si="2"/>
        <v>0</v>
      </c>
      <c r="AL13" s="5">
        <f t="shared" si="2"/>
        <v>0</v>
      </c>
    </row>
    <row r="14" spans="1:38" x14ac:dyDescent="0.25">
      <c r="B14" s="42" t="str">
        <f>B10</f>
        <v>AIRTEL</v>
      </c>
      <c r="C14" s="34">
        <v>0</v>
      </c>
      <c r="D14" s="34">
        <v>0</v>
      </c>
      <c r="E14" s="34">
        <v>0</v>
      </c>
      <c r="F14" s="34"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6">
        <v>119.01600000000001</v>
      </c>
      <c r="X14" s="6">
        <v>114.58</v>
      </c>
      <c r="Y14" s="6">
        <v>123.914</v>
      </c>
      <c r="Z14" s="6">
        <v>131.64699999999999</v>
      </c>
      <c r="AA14" s="6">
        <v>138.43700000000001</v>
      </c>
      <c r="AB14" s="6">
        <v>152.964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</row>
    <row r="15" spans="1:38" x14ac:dyDescent="0.25">
      <c r="B15" s="42" t="str">
        <f>B11</f>
        <v>MTN</v>
      </c>
      <c r="C15" s="34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6">
        <v>493.75799999999998</v>
      </c>
      <c r="X15" s="6">
        <v>559.49300000000005</v>
      </c>
      <c r="Y15" s="6">
        <v>642.42499999999995</v>
      </c>
      <c r="Z15" s="6">
        <v>780.14200000000005</v>
      </c>
      <c r="AA15" s="6">
        <v>791.73699999999997</v>
      </c>
      <c r="AB15" s="6">
        <v>867.87199999999996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</row>
    <row r="16" spans="1:38" x14ac:dyDescent="0.25">
      <c r="B16" s="9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x14ac:dyDescent="0.25">
      <c r="B17" s="9" t="s">
        <v>55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x14ac:dyDescent="0.25">
      <c r="B18" s="42" t="str">
        <f>B14</f>
        <v>AIRTEL</v>
      </c>
      <c r="C18" s="34">
        <f>IF(ISERROR(C14/C$13),0,C14/C$13)</f>
        <v>0</v>
      </c>
      <c r="D18" s="34">
        <f t="shared" ref="D18:AL19" si="3">IF(ISERROR(D14/D$13),0,D14/D$13)</f>
        <v>0</v>
      </c>
      <c r="E18" s="34">
        <f t="shared" si="3"/>
        <v>0</v>
      </c>
      <c r="F18" s="34">
        <f t="shared" si="3"/>
        <v>0</v>
      </c>
      <c r="G18" s="34">
        <f t="shared" si="3"/>
        <v>0</v>
      </c>
      <c r="H18" s="34">
        <f t="shared" si="3"/>
        <v>0</v>
      </c>
      <c r="I18" s="34">
        <f t="shared" si="3"/>
        <v>0</v>
      </c>
      <c r="J18" s="34">
        <f t="shared" si="3"/>
        <v>0</v>
      </c>
      <c r="K18" s="34">
        <f t="shared" si="3"/>
        <v>0</v>
      </c>
      <c r="L18" s="34">
        <f t="shared" si="3"/>
        <v>0</v>
      </c>
      <c r="M18" s="34">
        <f t="shared" si="3"/>
        <v>0</v>
      </c>
      <c r="N18" s="34">
        <f t="shared" si="3"/>
        <v>0</v>
      </c>
      <c r="O18" s="34">
        <f t="shared" si="3"/>
        <v>0</v>
      </c>
      <c r="P18" s="34">
        <f t="shared" si="3"/>
        <v>0</v>
      </c>
      <c r="Q18" s="34">
        <f t="shared" si="3"/>
        <v>0</v>
      </c>
      <c r="R18" s="34">
        <f t="shared" si="3"/>
        <v>0</v>
      </c>
      <c r="S18" s="34">
        <f t="shared" si="3"/>
        <v>0</v>
      </c>
      <c r="T18" s="34">
        <f t="shared" si="3"/>
        <v>0</v>
      </c>
      <c r="U18" s="34">
        <f t="shared" si="3"/>
        <v>0</v>
      </c>
      <c r="V18" s="34">
        <f t="shared" si="3"/>
        <v>0</v>
      </c>
      <c r="W18" s="35">
        <f t="shared" si="3"/>
        <v>0.19422495079752078</v>
      </c>
      <c r="X18" s="35">
        <f t="shared" si="3"/>
        <v>0.16998158953110418</v>
      </c>
      <c r="Y18" s="35">
        <f t="shared" si="3"/>
        <v>0.16169606401344577</v>
      </c>
      <c r="Z18" s="35">
        <f t="shared" si="3"/>
        <v>0.14438318514480872</v>
      </c>
      <c r="AA18" s="35">
        <f t="shared" si="3"/>
        <v>0.14882914379460188</v>
      </c>
      <c r="AB18" s="35">
        <f t="shared" si="3"/>
        <v>0.14984189429056186</v>
      </c>
      <c r="AC18" s="35">
        <f t="shared" si="3"/>
        <v>0</v>
      </c>
      <c r="AD18" s="35">
        <f t="shared" si="3"/>
        <v>0</v>
      </c>
      <c r="AE18" s="35">
        <f t="shared" si="3"/>
        <v>0</v>
      </c>
      <c r="AF18" s="35">
        <f t="shared" si="3"/>
        <v>0</v>
      </c>
      <c r="AG18" s="35">
        <f t="shared" si="3"/>
        <v>0</v>
      </c>
      <c r="AH18" s="35">
        <f t="shared" si="3"/>
        <v>0</v>
      </c>
      <c r="AI18" s="35">
        <f t="shared" si="3"/>
        <v>0</v>
      </c>
      <c r="AJ18" s="35">
        <f t="shared" si="3"/>
        <v>0</v>
      </c>
      <c r="AK18" s="35">
        <f t="shared" si="3"/>
        <v>0</v>
      </c>
      <c r="AL18" s="35">
        <f t="shared" si="3"/>
        <v>0</v>
      </c>
    </row>
    <row r="19" spans="1:38" x14ac:dyDescent="0.25">
      <c r="B19" s="42" t="str">
        <f>B15</f>
        <v>MTN</v>
      </c>
      <c r="C19" s="34">
        <f>IF(ISERROR(C15/C$13),0,C15/C$13)</f>
        <v>0</v>
      </c>
      <c r="D19" s="34">
        <f t="shared" si="3"/>
        <v>0</v>
      </c>
      <c r="E19" s="34">
        <f t="shared" si="3"/>
        <v>0</v>
      </c>
      <c r="F19" s="34">
        <f t="shared" si="3"/>
        <v>0</v>
      </c>
      <c r="G19" s="34">
        <f t="shared" si="3"/>
        <v>0</v>
      </c>
      <c r="H19" s="34">
        <f t="shared" si="3"/>
        <v>0</v>
      </c>
      <c r="I19" s="34">
        <f t="shared" si="3"/>
        <v>0</v>
      </c>
      <c r="J19" s="34">
        <f t="shared" si="3"/>
        <v>0</v>
      </c>
      <c r="K19" s="34">
        <f t="shared" si="3"/>
        <v>0</v>
      </c>
      <c r="L19" s="34">
        <f t="shared" si="3"/>
        <v>0</v>
      </c>
      <c r="M19" s="34">
        <f t="shared" si="3"/>
        <v>0</v>
      </c>
      <c r="N19" s="34">
        <f t="shared" si="3"/>
        <v>0</v>
      </c>
      <c r="O19" s="34">
        <f t="shared" si="3"/>
        <v>0</v>
      </c>
      <c r="P19" s="34">
        <f t="shared" si="3"/>
        <v>0</v>
      </c>
      <c r="Q19" s="34">
        <f t="shared" si="3"/>
        <v>0</v>
      </c>
      <c r="R19" s="34">
        <f t="shared" si="3"/>
        <v>0</v>
      </c>
      <c r="S19" s="34">
        <f t="shared" si="3"/>
        <v>0</v>
      </c>
      <c r="T19" s="34">
        <f t="shared" si="3"/>
        <v>0</v>
      </c>
      <c r="U19" s="34">
        <f t="shared" si="3"/>
        <v>0</v>
      </c>
      <c r="V19" s="34">
        <f t="shared" si="3"/>
        <v>0</v>
      </c>
      <c r="W19" s="35">
        <f t="shared" si="3"/>
        <v>0.80577504920247922</v>
      </c>
      <c r="X19" s="35">
        <f t="shared" si="3"/>
        <v>0.8300184104688958</v>
      </c>
      <c r="Y19" s="35">
        <f t="shared" si="3"/>
        <v>0.83830393598655428</v>
      </c>
      <c r="Z19" s="35">
        <f t="shared" si="3"/>
        <v>0.85561681485519137</v>
      </c>
      <c r="AA19" s="35">
        <f t="shared" si="3"/>
        <v>0.85117085620539812</v>
      </c>
      <c r="AB19" s="35">
        <f t="shared" si="3"/>
        <v>0.85015810570943806</v>
      </c>
      <c r="AC19" s="35">
        <f t="shared" si="3"/>
        <v>0</v>
      </c>
      <c r="AD19" s="35">
        <f t="shared" si="3"/>
        <v>0</v>
      </c>
      <c r="AE19" s="35">
        <f t="shared" si="3"/>
        <v>0</v>
      </c>
      <c r="AF19" s="35">
        <f t="shared" si="3"/>
        <v>0</v>
      </c>
      <c r="AG19" s="35">
        <f t="shared" si="3"/>
        <v>0</v>
      </c>
      <c r="AH19" s="35">
        <f t="shared" si="3"/>
        <v>0</v>
      </c>
      <c r="AI19" s="35">
        <f t="shared" si="3"/>
        <v>0</v>
      </c>
      <c r="AJ19" s="35">
        <f t="shared" si="3"/>
        <v>0</v>
      </c>
      <c r="AK19" s="35">
        <f t="shared" si="3"/>
        <v>0</v>
      </c>
      <c r="AL19" s="35">
        <f t="shared" si="3"/>
        <v>0</v>
      </c>
    </row>
    <row r="20" spans="1:38" x14ac:dyDescent="0.25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x14ac:dyDescent="0.25">
      <c r="A21" s="36"/>
      <c r="B21" s="54" t="s">
        <v>56</v>
      </c>
      <c r="C21" s="5">
        <f>SUM(C22:C23)</f>
        <v>0</v>
      </c>
      <c r="D21" s="5">
        <f t="shared" ref="D21:AL21" si="4">SUM(D22:D23)</f>
        <v>0</v>
      </c>
      <c r="E21" s="5">
        <f t="shared" si="4"/>
        <v>0</v>
      </c>
      <c r="F21" s="5">
        <f t="shared" si="4"/>
        <v>0</v>
      </c>
      <c r="G21" s="5">
        <f t="shared" si="4"/>
        <v>0</v>
      </c>
      <c r="H21" s="5">
        <f t="shared" si="4"/>
        <v>0</v>
      </c>
      <c r="I21" s="5">
        <f t="shared" si="4"/>
        <v>0</v>
      </c>
      <c r="J21" s="5">
        <f t="shared" si="4"/>
        <v>0</v>
      </c>
      <c r="K21" s="5">
        <f t="shared" si="4"/>
        <v>0</v>
      </c>
      <c r="L21" s="5">
        <f t="shared" si="4"/>
        <v>0</v>
      </c>
      <c r="M21" s="5">
        <f t="shared" si="4"/>
        <v>0</v>
      </c>
      <c r="N21" s="5">
        <f t="shared" si="4"/>
        <v>0</v>
      </c>
      <c r="O21" s="5">
        <f t="shared" si="4"/>
        <v>0</v>
      </c>
      <c r="P21" s="5">
        <f t="shared" si="4"/>
        <v>0</v>
      </c>
      <c r="Q21" s="5">
        <f t="shared" si="4"/>
        <v>0</v>
      </c>
      <c r="R21" s="5">
        <f t="shared" si="4"/>
        <v>0</v>
      </c>
      <c r="S21" s="5">
        <f t="shared" si="4"/>
        <v>0</v>
      </c>
      <c r="T21" s="5">
        <f t="shared" si="4"/>
        <v>0</v>
      </c>
      <c r="U21" s="5">
        <f t="shared" si="4"/>
        <v>0</v>
      </c>
      <c r="V21" s="5">
        <f t="shared" si="4"/>
        <v>0</v>
      </c>
      <c r="W21" s="5">
        <f t="shared" si="4"/>
        <v>8253.648000000001</v>
      </c>
      <c r="X21" s="5">
        <f t="shared" si="4"/>
        <v>9401.3609099999994</v>
      </c>
      <c r="Y21" s="5">
        <f t="shared" si="4"/>
        <v>11505.234</v>
      </c>
      <c r="Z21" s="5">
        <f t="shared" si="4"/>
        <v>16168.393</v>
      </c>
      <c r="AA21" s="5">
        <f t="shared" si="4"/>
        <v>17536.436000000002</v>
      </c>
      <c r="AB21" s="5">
        <f t="shared" si="4"/>
        <v>18638.974000000002</v>
      </c>
      <c r="AC21" s="5">
        <f t="shared" si="4"/>
        <v>0</v>
      </c>
      <c r="AD21" s="5">
        <f t="shared" si="4"/>
        <v>0</v>
      </c>
      <c r="AE21" s="5">
        <f t="shared" si="4"/>
        <v>0</v>
      </c>
      <c r="AF21" s="5">
        <f t="shared" si="4"/>
        <v>0</v>
      </c>
      <c r="AG21" s="5">
        <f t="shared" si="4"/>
        <v>0</v>
      </c>
      <c r="AH21" s="5">
        <f t="shared" si="4"/>
        <v>0</v>
      </c>
      <c r="AI21" s="5">
        <f t="shared" si="4"/>
        <v>0</v>
      </c>
      <c r="AJ21" s="5">
        <f t="shared" si="4"/>
        <v>0</v>
      </c>
      <c r="AK21" s="5">
        <f t="shared" si="4"/>
        <v>0</v>
      </c>
      <c r="AL21" s="5">
        <f t="shared" si="4"/>
        <v>0</v>
      </c>
    </row>
    <row r="22" spans="1:38" x14ac:dyDescent="0.25">
      <c r="B22" s="42" t="s">
        <v>57</v>
      </c>
      <c r="C22" s="34">
        <v>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6">
        <v>999.58</v>
      </c>
      <c r="X22" s="6">
        <v>422.34191000000004</v>
      </c>
      <c r="Y22" s="6">
        <v>1093.4580000000001</v>
      </c>
      <c r="Z22" s="6">
        <v>1327.5140000000001</v>
      </c>
      <c r="AA22" s="6">
        <v>1239.2010000000002</v>
      </c>
      <c r="AB22" s="6">
        <v>1284.0709999999999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</row>
    <row r="23" spans="1:38" x14ac:dyDescent="0.25">
      <c r="B23" s="42" t="s">
        <v>53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4">
        <v>0</v>
      </c>
      <c r="V23" s="34">
        <v>0</v>
      </c>
      <c r="W23" s="6">
        <v>7254.0680000000011</v>
      </c>
      <c r="X23" s="6">
        <v>8979.0190000000002</v>
      </c>
      <c r="Y23" s="6">
        <v>10411.776</v>
      </c>
      <c r="Z23" s="6">
        <v>14840.879000000001</v>
      </c>
      <c r="AA23" s="6">
        <v>16297.235000000001</v>
      </c>
      <c r="AB23" s="6">
        <v>17354.903000000002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</row>
    <row r="24" spans="1:38" x14ac:dyDescent="0.25">
      <c r="B24" s="49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x14ac:dyDescent="0.25">
      <c r="B25" s="9" t="s">
        <v>58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x14ac:dyDescent="0.25">
      <c r="B26" s="42" t="s">
        <v>59</v>
      </c>
      <c r="C26" s="34">
        <f>IF(ISERROR(C22/C$21),0,C22/C$21)</f>
        <v>0</v>
      </c>
      <c r="D26" s="34">
        <f t="shared" ref="D26:AL27" si="5">IF(ISERROR(D22/D$21),0,D22/D$21)</f>
        <v>0</v>
      </c>
      <c r="E26" s="34">
        <f t="shared" si="5"/>
        <v>0</v>
      </c>
      <c r="F26" s="34">
        <f t="shared" si="5"/>
        <v>0</v>
      </c>
      <c r="G26" s="34">
        <f t="shared" si="5"/>
        <v>0</v>
      </c>
      <c r="H26" s="34">
        <f t="shared" si="5"/>
        <v>0</v>
      </c>
      <c r="I26" s="34">
        <f t="shared" si="5"/>
        <v>0</v>
      </c>
      <c r="J26" s="34">
        <f t="shared" si="5"/>
        <v>0</v>
      </c>
      <c r="K26" s="34">
        <f t="shared" si="5"/>
        <v>0</v>
      </c>
      <c r="L26" s="34">
        <f t="shared" si="5"/>
        <v>0</v>
      </c>
      <c r="M26" s="34">
        <f t="shared" si="5"/>
        <v>0</v>
      </c>
      <c r="N26" s="34">
        <f t="shared" si="5"/>
        <v>0</v>
      </c>
      <c r="O26" s="34">
        <f t="shared" si="5"/>
        <v>0</v>
      </c>
      <c r="P26" s="34">
        <f t="shared" si="5"/>
        <v>0</v>
      </c>
      <c r="Q26" s="34">
        <f t="shared" si="5"/>
        <v>0</v>
      </c>
      <c r="R26" s="34">
        <f t="shared" si="5"/>
        <v>0</v>
      </c>
      <c r="S26" s="34">
        <f t="shared" si="5"/>
        <v>0</v>
      </c>
      <c r="T26" s="34">
        <f t="shared" si="5"/>
        <v>0</v>
      </c>
      <c r="U26" s="34">
        <f t="shared" si="5"/>
        <v>0</v>
      </c>
      <c r="V26" s="34">
        <f t="shared" si="5"/>
        <v>0</v>
      </c>
      <c r="W26" s="35">
        <f t="shared" si="5"/>
        <v>0.12110766051568954</v>
      </c>
      <c r="X26" s="35">
        <f t="shared" si="5"/>
        <v>4.4923486508295328E-2</v>
      </c>
      <c r="Y26" s="35">
        <f t="shared" si="5"/>
        <v>9.5040048729126247E-2</v>
      </c>
      <c r="Z26" s="35">
        <f t="shared" si="5"/>
        <v>8.2105500528098257E-2</v>
      </c>
      <c r="AA26" s="35">
        <f t="shared" si="5"/>
        <v>7.0664358481962938E-2</v>
      </c>
      <c r="AB26" s="35">
        <f t="shared" si="5"/>
        <v>6.8891721185940807E-2</v>
      </c>
      <c r="AC26" s="35">
        <f t="shared" si="5"/>
        <v>0</v>
      </c>
      <c r="AD26" s="35">
        <f t="shared" si="5"/>
        <v>0</v>
      </c>
      <c r="AE26" s="35">
        <f t="shared" si="5"/>
        <v>0</v>
      </c>
      <c r="AF26" s="35">
        <f t="shared" si="5"/>
        <v>0</v>
      </c>
      <c r="AG26" s="35">
        <f t="shared" si="5"/>
        <v>0</v>
      </c>
      <c r="AH26" s="35">
        <f t="shared" si="5"/>
        <v>0</v>
      </c>
      <c r="AI26" s="35">
        <f t="shared" si="5"/>
        <v>0</v>
      </c>
      <c r="AJ26" s="35">
        <f t="shared" si="5"/>
        <v>0</v>
      </c>
      <c r="AK26" s="35">
        <f t="shared" si="5"/>
        <v>0</v>
      </c>
      <c r="AL26" s="35">
        <f t="shared" si="5"/>
        <v>0</v>
      </c>
    </row>
    <row r="27" spans="1:38" x14ac:dyDescent="0.25">
      <c r="B27" s="42" t="str">
        <f>B23</f>
        <v>MTN</v>
      </c>
      <c r="C27" s="34">
        <f>IF(ISERROR(C23/C$21),0,C23/C$21)</f>
        <v>0</v>
      </c>
      <c r="D27" s="34">
        <f t="shared" si="5"/>
        <v>0</v>
      </c>
      <c r="E27" s="34">
        <f t="shared" si="5"/>
        <v>0</v>
      </c>
      <c r="F27" s="34">
        <f t="shared" si="5"/>
        <v>0</v>
      </c>
      <c r="G27" s="34">
        <f t="shared" si="5"/>
        <v>0</v>
      </c>
      <c r="H27" s="34">
        <f t="shared" si="5"/>
        <v>0</v>
      </c>
      <c r="I27" s="34">
        <f t="shared" si="5"/>
        <v>0</v>
      </c>
      <c r="J27" s="34">
        <f t="shared" si="5"/>
        <v>0</v>
      </c>
      <c r="K27" s="34">
        <f t="shared" si="5"/>
        <v>0</v>
      </c>
      <c r="L27" s="34">
        <f t="shared" si="5"/>
        <v>0</v>
      </c>
      <c r="M27" s="34">
        <f t="shared" si="5"/>
        <v>0</v>
      </c>
      <c r="N27" s="34">
        <f t="shared" si="5"/>
        <v>0</v>
      </c>
      <c r="O27" s="34">
        <f t="shared" si="5"/>
        <v>0</v>
      </c>
      <c r="P27" s="34">
        <f t="shared" si="5"/>
        <v>0</v>
      </c>
      <c r="Q27" s="34">
        <f t="shared" si="5"/>
        <v>0</v>
      </c>
      <c r="R27" s="34">
        <f t="shared" si="5"/>
        <v>0</v>
      </c>
      <c r="S27" s="34">
        <f t="shared" si="5"/>
        <v>0</v>
      </c>
      <c r="T27" s="34">
        <f t="shared" si="5"/>
        <v>0</v>
      </c>
      <c r="U27" s="34">
        <f t="shared" si="5"/>
        <v>0</v>
      </c>
      <c r="V27" s="34">
        <f t="shared" si="5"/>
        <v>0</v>
      </c>
      <c r="W27" s="35">
        <f t="shared" si="5"/>
        <v>0.87889233948431045</v>
      </c>
      <c r="X27" s="35">
        <f t="shared" si="5"/>
        <v>0.95507651349170475</v>
      </c>
      <c r="Y27" s="35">
        <f t="shared" si="5"/>
        <v>0.9049599512708737</v>
      </c>
      <c r="Z27" s="35">
        <f t="shared" si="5"/>
        <v>0.91789449947190183</v>
      </c>
      <c r="AA27" s="35">
        <f t="shared" si="5"/>
        <v>0.92933564151803705</v>
      </c>
      <c r="AB27" s="35">
        <f t="shared" si="5"/>
        <v>0.93110827881405922</v>
      </c>
      <c r="AC27" s="35">
        <f t="shared" si="5"/>
        <v>0</v>
      </c>
      <c r="AD27" s="35">
        <f t="shared" si="5"/>
        <v>0</v>
      </c>
      <c r="AE27" s="35">
        <f t="shared" si="5"/>
        <v>0</v>
      </c>
      <c r="AF27" s="35">
        <f t="shared" si="5"/>
        <v>0</v>
      </c>
      <c r="AG27" s="35">
        <f t="shared" si="5"/>
        <v>0</v>
      </c>
      <c r="AH27" s="35">
        <f t="shared" si="5"/>
        <v>0</v>
      </c>
      <c r="AI27" s="35">
        <f t="shared" si="5"/>
        <v>0</v>
      </c>
      <c r="AJ27" s="35">
        <f t="shared" si="5"/>
        <v>0</v>
      </c>
      <c r="AK27" s="35">
        <f t="shared" si="5"/>
        <v>0</v>
      </c>
      <c r="AL27" s="35">
        <f t="shared" si="5"/>
        <v>0</v>
      </c>
    </row>
    <row r="28" spans="1:38" x14ac:dyDescent="0.25">
      <c r="B28" s="9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</row>
    <row r="29" spans="1:38" x14ac:dyDescent="0.25">
      <c r="B29" s="50" t="s">
        <v>60</v>
      </c>
      <c r="C29" s="37">
        <f>C30+C31</f>
        <v>0</v>
      </c>
      <c r="D29" s="37">
        <f t="shared" ref="D29:AL29" si="6">D30+D31</f>
        <v>0</v>
      </c>
      <c r="E29" s="37">
        <f t="shared" si="6"/>
        <v>0</v>
      </c>
      <c r="F29" s="37">
        <f t="shared" si="6"/>
        <v>0</v>
      </c>
      <c r="G29" s="37">
        <f t="shared" si="6"/>
        <v>0</v>
      </c>
      <c r="H29" s="37">
        <f t="shared" si="6"/>
        <v>0</v>
      </c>
      <c r="I29" s="37">
        <f t="shared" si="6"/>
        <v>0</v>
      </c>
      <c r="J29" s="37">
        <f t="shared" si="6"/>
        <v>0</v>
      </c>
      <c r="K29" s="37">
        <f t="shared" si="6"/>
        <v>0</v>
      </c>
      <c r="L29" s="37">
        <f t="shared" si="6"/>
        <v>0</v>
      </c>
      <c r="M29" s="37">
        <f t="shared" si="6"/>
        <v>0</v>
      </c>
      <c r="N29" s="37">
        <f t="shared" si="6"/>
        <v>0</v>
      </c>
      <c r="O29" s="37">
        <f t="shared" si="6"/>
        <v>0</v>
      </c>
      <c r="P29" s="37">
        <f t="shared" si="6"/>
        <v>0</v>
      </c>
      <c r="Q29" s="37">
        <f t="shared" si="6"/>
        <v>0</v>
      </c>
      <c r="R29" s="37">
        <f t="shared" si="6"/>
        <v>0</v>
      </c>
      <c r="S29" s="37">
        <f t="shared" si="6"/>
        <v>0</v>
      </c>
      <c r="T29" s="37">
        <f t="shared" si="6"/>
        <v>0</v>
      </c>
      <c r="U29" s="37">
        <f t="shared" si="6"/>
        <v>0</v>
      </c>
      <c r="V29" s="37">
        <f t="shared" si="6"/>
        <v>0</v>
      </c>
      <c r="W29" s="20">
        <f t="shared" si="6"/>
        <v>1279.9090000000001</v>
      </c>
      <c r="X29" s="20">
        <f t="shared" si="6"/>
        <v>1573.43</v>
      </c>
      <c r="Y29" s="20">
        <f t="shared" si="6"/>
        <v>1801.4730000000002</v>
      </c>
      <c r="Z29" s="20">
        <f t="shared" si="6"/>
        <v>2544.5970000000002</v>
      </c>
      <c r="AA29" s="20">
        <f t="shared" si="6"/>
        <v>2591.8229999999999</v>
      </c>
      <c r="AB29" s="20">
        <f t="shared" si="6"/>
        <v>2933.33</v>
      </c>
      <c r="AC29" s="20">
        <f t="shared" si="6"/>
        <v>0</v>
      </c>
      <c r="AD29" s="20">
        <f t="shared" si="6"/>
        <v>0</v>
      </c>
      <c r="AE29" s="20">
        <f t="shared" si="6"/>
        <v>0</v>
      </c>
      <c r="AF29" s="20">
        <f t="shared" si="6"/>
        <v>0</v>
      </c>
      <c r="AG29" s="20">
        <f t="shared" si="6"/>
        <v>0</v>
      </c>
      <c r="AH29" s="20">
        <f t="shared" si="6"/>
        <v>0</v>
      </c>
      <c r="AI29" s="20">
        <f t="shared" si="6"/>
        <v>0</v>
      </c>
      <c r="AJ29" s="20">
        <f t="shared" si="6"/>
        <v>0</v>
      </c>
      <c r="AK29" s="20">
        <f t="shared" si="6"/>
        <v>0</v>
      </c>
      <c r="AL29" s="20">
        <f t="shared" si="6"/>
        <v>0</v>
      </c>
    </row>
    <row r="30" spans="1:38" x14ac:dyDescent="0.25">
      <c r="B30" s="42" t="str">
        <f>B26</f>
        <v>AIRTTEL</v>
      </c>
      <c r="C30" s="34">
        <v>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</v>
      </c>
      <c r="S30" s="34">
        <v>0</v>
      </c>
      <c r="T30" s="34">
        <v>0</v>
      </c>
      <c r="U30" s="34">
        <v>0</v>
      </c>
      <c r="V30" s="34">
        <v>0</v>
      </c>
      <c r="W30" s="6">
        <v>173.875</v>
      </c>
      <c r="X30" s="6">
        <v>194.71</v>
      </c>
      <c r="Y30" s="6">
        <v>198.9</v>
      </c>
      <c r="Z30" s="6">
        <v>251</v>
      </c>
      <c r="AA30" s="6">
        <v>235.13399999999999</v>
      </c>
      <c r="AB30" s="6">
        <v>274.29399999999998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</row>
    <row r="31" spans="1:38" x14ac:dyDescent="0.25">
      <c r="B31" s="42" t="str">
        <f>B27</f>
        <v>MTN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4">
        <v>0</v>
      </c>
      <c r="V31" s="34">
        <v>0</v>
      </c>
      <c r="W31" s="6">
        <v>1106.0340000000001</v>
      </c>
      <c r="X31" s="6">
        <v>1378.72</v>
      </c>
      <c r="Y31" s="6">
        <v>1602.5730000000001</v>
      </c>
      <c r="Z31" s="6">
        <v>2293.5970000000002</v>
      </c>
      <c r="AA31" s="6">
        <v>2356.6889999999999</v>
      </c>
      <c r="AB31" s="6">
        <v>2659.0360000000001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</row>
    <row r="32" spans="1:38" x14ac:dyDescent="0.25">
      <c r="B32" s="9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2:38" x14ac:dyDescent="0.25">
      <c r="B33" s="9" t="s">
        <v>61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</row>
    <row r="34" spans="2:38" x14ac:dyDescent="0.25">
      <c r="B34" s="42" t="str">
        <f>+B26</f>
        <v>AIRTTEL</v>
      </c>
      <c r="C34" s="34">
        <f>IF(ISERROR(C30/C$29),0,C30/C$29)</f>
        <v>0</v>
      </c>
      <c r="D34" s="34">
        <f t="shared" ref="D34:AL35" si="7">IF(ISERROR(D30/D$29),0,D30/D$29)</f>
        <v>0</v>
      </c>
      <c r="E34" s="34">
        <f t="shared" si="7"/>
        <v>0</v>
      </c>
      <c r="F34" s="34">
        <f t="shared" si="7"/>
        <v>0</v>
      </c>
      <c r="G34" s="34">
        <f t="shared" si="7"/>
        <v>0</v>
      </c>
      <c r="H34" s="34">
        <f t="shared" si="7"/>
        <v>0</v>
      </c>
      <c r="I34" s="34">
        <f t="shared" si="7"/>
        <v>0</v>
      </c>
      <c r="J34" s="34">
        <f t="shared" si="7"/>
        <v>0</v>
      </c>
      <c r="K34" s="34">
        <f t="shared" si="7"/>
        <v>0</v>
      </c>
      <c r="L34" s="34">
        <f t="shared" si="7"/>
        <v>0</v>
      </c>
      <c r="M34" s="34">
        <f t="shared" si="7"/>
        <v>0</v>
      </c>
      <c r="N34" s="34">
        <f t="shared" si="7"/>
        <v>0</v>
      </c>
      <c r="O34" s="34">
        <f t="shared" si="7"/>
        <v>0</v>
      </c>
      <c r="P34" s="34">
        <f t="shared" si="7"/>
        <v>0</v>
      </c>
      <c r="Q34" s="34">
        <f t="shared" si="7"/>
        <v>0</v>
      </c>
      <c r="R34" s="34">
        <f t="shared" si="7"/>
        <v>0</v>
      </c>
      <c r="S34" s="34">
        <f t="shared" si="7"/>
        <v>0</v>
      </c>
      <c r="T34" s="34">
        <f t="shared" si="7"/>
        <v>0</v>
      </c>
      <c r="U34" s="34">
        <f t="shared" si="7"/>
        <v>0</v>
      </c>
      <c r="V34" s="34">
        <f t="shared" si="7"/>
        <v>0</v>
      </c>
      <c r="W34" s="35">
        <f t="shared" si="7"/>
        <v>0.13584950180051861</v>
      </c>
      <c r="X34" s="35">
        <f t="shared" si="7"/>
        <v>0.12374875272493852</v>
      </c>
      <c r="Y34" s="35">
        <f t="shared" si="7"/>
        <v>0.11040964810463437</v>
      </c>
      <c r="Z34" s="35">
        <f t="shared" si="7"/>
        <v>9.8640374094601219E-2</v>
      </c>
      <c r="AA34" s="35">
        <f t="shared" si="7"/>
        <v>9.0721472878356274E-2</v>
      </c>
      <c r="AB34" s="35">
        <f t="shared" si="7"/>
        <v>9.3509424442527772E-2</v>
      </c>
      <c r="AC34" s="35">
        <f t="shared" si="7"/>
        <v>0</v>
      </c>
      <c r="AD34" s="35">
        <f t="shared" si="7"/>
        <v>0</v>
      </c>
      <c r="AE34" s="35">
        <f t="shared" si="7"/>
        <v>0</v>
      </c>
      <c r="AF34" s="35">
        <f t="shared" si="7"/>
        <v>0</v>
      </c>
      <c r="AG34" s="35">
        <f t="shared" si="7"/>
        <v>0</v>
      </c>
      <c r="AH34" s="35">
        <f t="shared" si="7"/>
        <v>0</v>
      </c>
      <c r="AI34" s="35">
        <f t="shared" si="7"/>
        <v>0</v>
      </c>
      <c r="AJ34" s="35">
        <f t="shared" si="7"/>
        <v>0</v>
      </c>
      <c r="AK34" s="35">
        <f t="shared" si="7"/>
        <v>0</v>
      </c>
      <c r="AL34" s="35">
        <f t="shared" si="7"/>
        <v>0</v>
      </c>
    </row>
    <row r="35" spans="2:38" x14ac:dyDescent="0.25">
      <c r="B35" s="42" t="str">
        <f>B31</f>
        <v>MTN</v>
      </c>
      <c r="C35" s="34">
        <f>IF(ISERROR(C31/C$29),0,C31/C$29)</f>
        <v>0</v>
      </c>
      <c r="D35" s="34">
        <f t="shared" si="7"/>
        <v>0</v>
      </c>
      <c r="E35" s="34">
        <f t="shared" si="7"/>
        <v>0</v>
      </c>
      <c r="F35" s="34">
        <f t="shared" si="7"/>
        <v>0</v>
      </c>
      <c r="G35" s="34">
        <f t="shared" si="7"/>
        <v>0</v>
      </c>
      <c r="H35" s="34">
        <f t="shared" si="7"/>
        <v>0</v>
      </c>
      <c r="I35" s="34">
        <f t="shared" si="7"/>
        <v>0</v>
      </c>
      <c r="J35" s="34">
        <f t="shared" si="7"/>
        <v>0</v>
      </c>
      <c r="K35" s="34">
        <f t="shared" si="7"/>
        <v>0</v>
      </c>
      <c r="L35" s="34">
        <f t="shared" si="7"/>
        <v>0</v>
      </c>
      <c r="M35" s="34">
        <f t="shared" si="7"/>
        <v>0</v>
      </c>
      <c r="N35" s="34">
        <f t="shared" si="7"/>
        <v>0</v>
      </c>
      <c r="O35" s="34">
        <f t="shared" si="7"/>
        <v>0</v>
      </c>
      <c r="P35" s="34">
        <f t="shared" si="7"/>
        <v>0</v>
      </c>
      <c r="Q35" s="34">
        <f t="shared" si="7"/>
        <v>0</v>
      </c>
      <c r="R35" s="34">
        <f t="shared" si="7"/>
        <v>0</v>
      </c>
      <c r="S35" s="34">
        <f t="shared" si="7"/>
        <v>0</v>
      </c>
      <c r="T35" s="34">
        <f t="shared" si="7"/>
        <v>0</v>
      </c>
      <c r="U35" s="34">
        <f t="shared" si="7"/>
        <v>0</v>
      </c>
      <c r="V35" s="34">
        <f t="shared" si="7"/>
        <v>0</v>
      </c>
      <c r="W35" s="35">
        <f t="shared" si="7"/>
        <v>0.86415049819948142</v>
      </c>
      <c r="X35" s="35">
        <f t="shared" si="7"/>
        <v>0.87625124727506143</v>
      </c>
      <c r="Y35" s="35">
        <f t="shared" si="7"/>
        <v>0.88959035189536562</v>
      </c>
      <c r="Z35" s="35">
        <f t="shared" si="7"/>
        <v>0.90135962590539875</v>
      </c>
      <c r="AA35" s="35">
        <f t="shared" si="7"/>
        <v>0.9092785271216437</v>
      </c>
      <c r="AB35" s="35">
        <f t="shared" si="7"/>
        <v>0.90649057555747226</v>
      </c>
      <c r="AC35" s="35">
        <f t="shared" si="7"/>
        <v>0</v>
      </c>
      <c r="AD35" s="35">
        <f t="shared" si="7"/>
        <v>0</v>
      </c>
      <c r="AE35" s="35">
        <f t="shared" si="7"/>
        <v>0</v>
      </c>
      <c r="AF35" s="35">
        <f t="shared" si="7"/>
        <v>0</v>
      </c>
      <c r="AG35" s="35">
        <f t="shared" si="7"/>
        <v>0</v>
      </c>
      <c r="AH35" s="35">
        <f t="shared" si="7"/>
        <v>0</v>
      </c>
      <c r="AI35" s="35">
        <f t="shared" si="7"/>
        <v>0</v>
      </c>
      <c r="AJ35" s="35">
        <f t="shared" si="7"/>
        <v>0</v>
      </c>
      <c r="AK35" s="35">
        <f t="shared" si="7"/>
        <v>0</v>
      </c>
      <c r="AL35" s="35">
        <f t="shared" si="7"/>
        <v>0</v>
      </c>
    </row>
    <row r="36" spans="2:38" x14ac:dyDescent="0.25">
      <c r="B36" s="9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</row>
    <row r="37" spans="2:38" x14ac:dyDescent="0.25">
      <c r="B37" s="42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</row>
    <row r="38" spans="2:38" x14ac:dyDescent="0.25">
      <c r="B38" s="51" t="s">
        <v>62</v>
      </c>
      <c r="C38" s="37">
        <f>C39+C40</f>
        <v>0</v>
      </c>
      <c r="D38" s="37">
        <f t="shared" ref="D38:AL38" si="8">D39+D40</f>
        <v>0</v>
      </c>
      <c r="E38" s="37">
        <f t="shared" si="8"/>
        <v>0</v>
      </c>
      <c r="F38" s="37">
        <f t="shared" si="8"/>
        <v>0</v>
      </c>
      <c r="G38" s="37">
        <f t="shared" si="8"/>
        <v>0</v>
      </c>
      <c r="H38" s="37">
        <f t="shared" si="8"/>
        <v>0</v>
      </c>
      <c r="I38" s="37">
        <f t="shared" si="8"/>
        <v>0</v>
      </c>
      <c r="J38" s="37">
        <f t="shared" si="8"/>
        <v>0</v>
      </c>
      <c r="K38" s="37">
        <f t="shared" si="8"/>
        <v>0</v>
      </c>
      <c r="L38" s="37">
        <f t="shared" si="8"/>
        <v>0</v>
      </c>
      <c r="M38" s="37">
        <f t="shared" si="8"/>
        <v>0</v>
      </c>
      <c r="N38" s="37">
        <f t="shared" si="8"/>
        <v>0</v>
      </c>
      <c r="O38" s="37">
        <f t="shared" si="8"/>
        <v>0</v>
      </c>
      <c r="P38" s="37">
        <f t="shared" si="8"/>
        <v>0</v>
      </c>
      <c r="Q38" s="37">
        <f t="shared" si="8"/>
        <v>0</v>
      </c>
      <c r="R38" s="37">
        <f t="shared" si="8"/>
        <v>0</v>
      </c>
      <c r="S38" s="37">
        <f t="shared" si="8"/>
        <v>0</v>
      </c>
      <c r="T38" s="37">
        <f t="shared" si="8"/>
        <v>0</v>
      </c>
      <c r="U38" s="37">
        <f t="shared" si="8"/>
        <v>0</v>
      </c>
      <c r="V38" s="37">
        <f t="shared" si="8"/>
        <v>0</v>
      </c>
      <c r="W38" s="20">
        <f t="shared" si="8"/>
        <v>891.1049999999999</v>
      </c>
      <c r="X38" s="20">
        <f t="shared" si="8"/>
        <v>1190.7600000000002</v>
      </c>
      <c r="Y38" s="20">
        <f t="shared" si="8"/>
        <v>1473.068</v>
      </c>
      <c r="Z38" s="20">
        <f t="shared" si="8"/>
        <v>2150.4760000000001</v>
      </c>
      <c r="AA38" s="20">
        <f t="shared" si="8"/>
        <v>2464.058</v>
      </c>
      <c r="AB38" s="20">
        <f t="shared" si="8"/>
        <v>2779.8989999999999</v>
      </c>
      <c r="AC38" s="20">
        <f t="shared" si="8"/>
        <v>0</v>
      </c>
      <c r="AD38" s="20">
        <f t="shared" si="8"/>
        <v>0</v>
      </c>
      <c r="AE38" s="20">
        <f t="shared" si="8"/>
        <v>0</v>
      </c>
      <c r="AF38" s="20">
        <f t="shared" si="8"/>
        <v>0</v>
      </c>
      <c r="AG38" s="20">
        <f t="shared" si="8"/>
        <v>0</v>
      </c>
      <c r="AH38" s="20">
        <f t="shared" si="8"/>
        <v>0</v>
      </c>
      <c r="AI38" s="20">
        <f t="shared" si="8"/>
        <v>0</v>
      </c>
      <c r="AJ38" s="20">
        <f t="shared" si="8"/>
        <v>0</v>
      </c>
      <c r="AK38" s="20">
        <f t="shared" si="8"/>
        <v>0</v>
      </c>
      <c r="AL38" s="20">
        <f t="shared" si="8"/>
        <v>0</v>
      </c>
    </row>
    <row r="39" spans="2:38" x14ac:dyDescent="0.25">
      <c r="B39" s="42" t="str">
        <f>B34</f>
        <v>AIRTTEL</v>
      </c>
      <c r="C39" s="34">
        <v>0</v>
      </c>
      <c r="D39" s="34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0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6">
        <v>78.453999999999994</v>
      </c>
      <c r="X39" s="6">
        <v>90.13</v>
      </c>
      <c r="Y39" s="6">
        <v>93.731999999999999</v>
      </c>
      <c r="Z39" s="6">
        <v>122.03700000000001</v>
      </c>
      <c r="AA39" s="6">
        <v>126.005</v>
      </c>
      <c r="AB39" s="6">
        <v>139.005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</row>
    <row r="40" spans="2:38" s="57" customFormat="1" x14ac:dyDescent="0.25">
      <c r="B40" s="58" t="str">
        <f>B35</f>
        <v>MTN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812.65099999999995</v>
      </c>
      <c r="X40" s="6">
        <v>1100.6300000000001</v>
      </c>
      <c r="Y40" s="6">
        <v>1379.336</v>
      </c>
      <c r="Z40" s="6">
        <v>2028.4390000000001</v>
      </c>
      <c r="AA40" s="6">
        <v>2338.0529999999999</v>
      </c>
      <c r="AB40" s="6">
        <v>2640.8939999999998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</row>
    <row r="41" spans="2:38" x14ac:dyDescent="0.25">
      <c r="B41" s="42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2:38" x14ac:dyDescent="0.25">
      <c r="B42" s="9" t="s">
        <v>63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</row>
    <row r="43" spans="2:38" x14ac:dyDescent="0.25">
      <c r="B43" s="42" t="str">
        <f>B39</f>
        <v>AIRTTEL</v>
      </c>
      <c r="C43" s="34">
        <f>IF(ISERROR(C39/C$38),0,C39/C$38)</f>
        <v>0</v>
      </c>
      <c r="D43" s="34">
        <f t="shared" ref="D43:AL44" si="9">IF(ISERROR(D39/D$38),0,D39/D$38)</f>
        <v>0</v>
      </c>
      <c r="E43" s="34">
        <f t="shared" si="9"/>
        <v>0</v>
      </c>
      <c r="F43" s="34">
        <f t="shared" si="9"/>
        <v>0</v>
      </c>
      <c r="G43" s="34">
        <f t="shared" si="9"/>
        <v>0</v>
      </c>
      <c r="H43" s="34">
        <f t="shared" si="9"/>
        <v>0</v>
      </c>
      <c r="I43" s="34">
        <f t="shared" si="9"/>
        <v>0</v>
      </c>
      <c r="J43" s="34">
        <f t="shared" si="9"/>
        <v>0</v>
      </c>
      <c r="K43" s="34">
        <f t="shared" si="9"/>
        <v>0</v>
      </c>
      <c r="L43" s="34">
        <f t="shared" si="9"/>
        <v>0</v>
      </c>
      <c r="M43" s="34">
        <f t="shared" si="9"/>
        <v>0</v>
      </c>
      <c r="N43" s="34">
        <f t="shared" si="9"/>
        <v>0</v>
      </c>
      <c r="O43" s="34">
        <f t="shared" si="9"/>
        <v>0</v>
      </c>
      <c r="P43" s="34">
        <f t="shared" si="9"/>
        <v>0</v>
      </c>
      <c r="Q43" s="34">
        <f t="shared" si="9"/>
        <v>0</v>
      </c>
      <c r="R43" s="34">
        <f t="shared" si="9"/>
        <v>0</v>
      </c>
      <c r="S43" s="34">
        <f t="shared" si="9"/>
        <v>0</v>
      </c>
      <c r="T43" s="34">
        <f t="shared" si="9"/>
        <v>0</v>
      </c>
      <c r="U43" s="34">
        <f t="shared" si="9"/>
        <v>0</v>
      </c>
      <c r="V43" s="34">
        <f t="shared" si="9"/>
        <v>0</v>
      </c>
      <c r="W43" s="35">
        <f t="shared" si="9"/>
        <v>8.8041252153225488E-2</v>
      </c>
      <c r="X43" s="35">
        <f t="shared" si="9"/>
        <v>7.5691155228593487E-2</v>
      </c>
      <c r="Y43" s="35">
        <f t="shared" si="9"/>
        <v>6.3630463766777903E-2</v>
      </c>
      <c r="Z43" s="35">
        <f t="shared" si="9"/>
        <v>5.6748831421508543E-2</v>
      </c>
      <c r="AA43" s="35">
        <f t="shared" si="9"/>
        <v>5.1137189140840027E-2</v>
      </c>
      <c r="AB43" s="35">
        <f t="shared" si="9"/>
        <v>5.0003615239258691E-2</v>
      </c>
      <c r="AC43" s="35">
        <f t="shared" si="9"/>
        <v>0</v>
      </c>
      <c r="AD43" s="35">
        <f t="shared" si="9"/>
        <v>0</v>
      </c>
      <c r="AE43" s="35">
        <f t="shared" si="9"/>
        <v>0</v>
      </c>
      <c r="AF43" s="35">
        <f t="shared" si="9"/>
        <v>0</v>
      </c>
      <c r="AG43" s="35">
        <f t="shared" si="9"/>
        <v>0</v>
      </c>
      <c r="AH43" s="35">
        <f t="shared" si="9"/>
        <v>0</v>
      </c>
      <c r="AI43" s="35">
        <f t="shared" si="9"/>
        <v>0</v>
      </c>
      <c r="AJ43" s="35">
        <f t="shared" si="9"/>
        <v>0</v>
      </c>
      <c r="AK43" s="35">
        <f t="shared" si="9"/>
        <v>0</v>
      </c>
      <c r="AL43" s="35">
        <f t="shared" si="9"/>
        <v>0</v>
      </c>
    </row>
    <row r="44" spans="2:38" x14ac:dyDescent="0.25">
      <c r="B44" s="42" t="str">
        <f>B40</f>
        <v>MTN</v>
      </c>
      <c r="C44" s="34">
        <f>IF(ISERROR(C40/C$38),0,C40/C$38)</f>
        <v>0</v>
      </c>
      <c r="D44" s="34">
        <f t="shared" si="9"/>
        <v>0</v>
      </c>
      <c r="E44" s="34">
        <f t="shared" si="9"/>
        <v>0</v>
      </c>
      <c r="F44" s="34">
        <f t="shared" si="9"/>
        <v>0</v>
      </c>
      <c r="G44" s="34">
        <f t="shared" si="9"/>
        <v>0</v>
      </c>
      <c r="H44" s="34">
        <f t="shared" si="9"/>
        <v>0</v>
      </c>
      <c r="I44" s="34">
        <f t="shared" si="9"/>
        <v>0</v>
      </c>
      <c r="J44" s="34">
        <f t="shared" si="9"/>
        <v>0</v>
      </c>
      <c r="K44" s="34">
        <f t="shared" si="9"/>
        <v>0</v>
      </c>
      <c r="L44" s="34">
        <f t="shared" si="9"/>
        <v>0</v>
      </c>
      <c r="M44" s="34">
        <f t="shared" si="9"/>
        <v>0</v>
      </c>
      <c r="N44" s="34">
        <f t="shared" si="9"/>
        <v>0</v>
      </c>
      <c r="O44" s="34">
        <f t="shared" si="9"/>
        <v>0</v>
      </c>
      <c r="P44" s="34">
        <f t="shared" si="9"/>
        <v>0</v>
      </c>
      <c r="Q44" s="34">
        <f t="shared" si="9"/>
        <v>0</v>
      </c>
      <c r="R44" s="34">
        <f t="shared" si="9"/>
        <v>0</v>
      </c>
      <c r="S44" s="34">
        <f t="shared" si="9"/>
        <v>0</v>
      </c>
      <c r="T44" s="34">
        <f t="shared" si="9"/>
        <v>0</v>
      </c>
      <c r="U44" s="34">
        <f t="shared" si="9"/>
        <v>0</v>
      </c>
      <c r="V44" s="34">
        <f t="shared" si="9"/>
        <v>0</v>
      </c>
      <c r="W44" s="35">
        <f t="shared" si="9"/>
        <v>0.91195874784677455</v>
      </c>
      <c r="X44" s="35">
        <f t="shared" si="9"/>
        <v>0.9243088447714064</v>
      </c>
      <c r="Y44" s="35">
        <f t="shared" si="9"/>
        <v>0.93636953623322217</v>
      </c>
      <c r="Z44" s="35">
        <f t="shared" si="9"/>
        <v>0.94325116857849145</v>
      </c>
      <c r="AA44" s="35">
        <f t="shared" si="9"/>
        <v>0.94886281085915991</v>
      </c>
      <c r="AB44" s="35">
        <f t="shared" si="9"/>
        <v>0.94999638476074122</v>
      </c>
      <c r="AC44" s="35">
        <f t="shared" si="9"/>
        <v>0</v>
      </c>
      <c r="AD44" s="35">
        <f t="shared" si="9"/>
        <v>0</v>
      </c>
      <c r="AE44" s="35">
        <f t="shared" si="9"/>
        <v>0</v>
      </c>
      <c r="AF44" s="35">
        <f t="shared" si="9"/>
        <v>0</v>
      </c>
      <c r="AG44" s="35">
        <f t="shared" si="9"/>
        <v>0</v>
      </c>
      <c r="AH44" s="35">
        <f t="shared" si="9"/>
        <v>0</v>
      </c>
      <c r="AI44" s="35">
        <f t="shared" si="9"/>
        <v>0</v>
      </c>
      <c r="AJ44" s="35">
        <f t="shared" si="9"/>
        <v>0</v>
      </c>
      <c r="AK44" s="35">
        <f t="shared" si="9"/>
        <v>0</v>
      </c>
      <c r="AL44" s="35">
        <f t="shared" si="9"/>
        <v>0</v>
      </c>
    </row>
    <row r="45" spans="2:38" x14ac:dyDescent="0.25">
      <c r="B45" s="42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2:38" x14ac:dyDescent="0.25">
      <c r="B46" s="38" t="s">
        <v>64</v>
      </c>
      <c r="C46" s="37">
        <f>C47+C48</f>
        <v>0</v>
      </c>
      <c r="D46" s="37">
        <f t="shared" ref="D46:AL46" si="10">D47+D48</f>
        <v>0</v>
      </c>
      <c r="E46" s="37">
        <f t="shared" si="10"/>
        <v>0</v>
      </c>
      <c r="F46" s="37">
        <f t="shared" si="10"/>
        <v>0</v>
      </c>
      <c r="G46" s="37">
        <f t="shared" si="10"/>
        <v>0</v>
      </c>
      <c r="H46" s="37">
        <f t="shared" si="10"/>
        <v>0</v>
      </c>
      <c r="I46" s="37">
        <f t="shared" si="10"/>
        <v>0</v>
      </c>
      <c r="J46" s="37">
        <f t="shared" si="10"/>
        <v>0</v>
      </c>
      <c r="K46" s="37">
        <f t="shared" si="10"/>
        <v>0</v>
      </c>
      <c r="L46" s="37">
        <f t="shared" si="10"/>
        <v>0</v>
      </c>
      <c r="M46" s="37">
        <f t="shared" si="10"/>
        <v>0</v>
      </c>
      <c r="N46" s="37">
        <f t="shared" si="10"/>
        <v>0</v>
      </c>
      <c r="O46" s="37">
        <f t="shared" si="10"/>
        <v>0</v>
      </c>
      <c r="P46" s="37">
        <f t="shared" si="10"/>
        <v>0</v>
      </c>
      <c r="Q46" s="37">
        <f t="shared" si="10"/>
        <v>0</v>
      </c>
      <c r="R46" s="37">
        <f t="shared" si="10"/>
        <v>0</v>
      </c>
      <c r="S46" s="37">
        <f t="shared" si="10"/>
        <v>0</v>
      </c>
      <c r="T46" s="37">
        <f t="shared" si="10"/>
        <v>0</v>
      </c>
      <c r="U46" s="37">
        <f t="shared" si="10"/>
        <v>0</v>
      </c>
      <c r="V46" s="37">
        <f t="shared" si="10"/>
        <v>0</v>
      </c>
      <c r="W46" s="20">
        <f t="shared" si="10"/>
        <v>363.46100000000001</v>
      </c>
      <c r="X46" s="20">
        <f t="shared" si="10"/>
        <v>457.78299999999996</v>
      </c>
      <c r="Y46" s="20">
        <f t="shared" si="10"/>
        <v>543.17200000000003</v>
      </c>
      <c r="Z46" s="20">
        <f t="shared" si="10"/>
        <v>867.34300000000007</v>
      </c>
      <c r="AA46" s="20">
        <f t="shared" si="10"/>
        <v>935.74699999999996</v>
      </c>
      <c r="AB46" s="20">
        <f t="shared" si="10"/>
        <v>1106.1969999999999</v>
      </c>
      <c r="AC46" s="20">
        <f t="shared" si="10"/>
        <v>0</v>
      </c>
      <c r="AD46" s="20">
        <f t="shared" si="10"/>
        <v>0</v>
      </c>
      <c r="AE46" s="20">
        <f t="shared" si="10"/>
        <v>0</v>
      </c>
      <c r="AF46" s="20">
        <f t="shared" si="10"/>
        <v>0</v>
      </c>
      <c r="AG46" s="20">
        <f t="shared" si="10"/>
        <v>0</v>
      </c>
      <c r="AH46" s="20">
        <f t="shared" si="10"/>
        <v>0</v>
      </c>
      <c r="AI46" s="20">
        <f t="shared" si="10"/>
        <v>0</v>
      </c>
      <c r="AJ46" s="20">
        <f t="shared" si="10"/>
        <v>0</v>
      </c>
      <c r="AK46" s="20">
        <f t="shared" si="10"/>
        <v>0</v>
      </c>
      <c r="AL46" s="20">
        <f t="shared" si="10"/>
        <v>0</v>
      </c>
    </row>
    <row r="47" spans="2:38" x14ac:dyDescent="0.25">
      <c r="B47" s="42" t="str">
        <f>B39</f>
        <v>AIRTTEL</v>
      </c>
      <c r="C47" s="34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4">
        <v>0</v>
      </c>
      <c r="V47" s="34">
        <v>0</v>
      </c>
      <c r="W47" s="6">
        <v>58.584000000000003</v>
      </c>
      <c r="X47" s="6">
        <v>47.728000000000002</v>
      </c>
      <c r="Y47" s="6">
        <v>46.476999999999997</v>
      </c>
      <c r="Z47" s="6">
        <v>56.421999999999997</v>
      </c>
      <c r="AA47" s="6">
        <v>46.319000000000003</v>
      </c>
      <c r="AB47" s="6">
        <v>47.173999999999999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</row>
    <row r="48" spans="2:38" x14ac:dyDescent="0.25">
      <c r="B48" s="42" t="str">
        <f>B40</f>
        <v>MTN</v>
      </c>
      <c r="C48" s="34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4">
        <v>0</v>
      </c>
      <c r="U48" s="34">
        <v>0</v>
      </c>
      <c r="V48" s="34">
        <v>0</v>
      </c>
      <c r="W48" s="6">
        <v>304.87700000000001</v>
      </c>
      <c r="X48" s="6">
        <v>410.05499999999995</v>
      </c>
      <c r="Y48" s="6">
        <v>496.69499999999999</v>
      </c>
      <c r="Z48" s="6">
        <v>810.92100000000005</v>
      </c>
      <c r="AA48" s="6">
        <v>889.428</v>
      </c>
      <c r="AB48" s="6">
        <v>1059.0229999999999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</row>
    <row r="49" spans="2:38" x14ac:dyDescent="0.25">
      <c r="B49" s="9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</row>
    <row r="50" spans="2:38" x14ac:dyDescent="0.25">
      <c r="B50" s="9" t="s">
        <v>65</v>
      </c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</row>
    <row r="51" spans="2:38" x14ac:dyDescent="0.25">
      <c r="B51" s="42" t="str">
        <f>B47</f>
        <v>AIRTTEL</v>
      </c>
      <c r="C51" s="34">
        <f>IF(ISERROR(C47/C$46),0,C47/C$46)</f>
        <v>0</v>
      </c>
      <c r="D51" s="34">
        <f t="shared" ref="D51:AL52" si="11">IF(ISERROR(D47/D$46),0,D47/D$46)</f>
        <v>0</v>
      </c>
      <c r="E51" s="34">
        <f t="shared" si="11"/>
        <v>0</v>
      </c>
      <c r="F51" s="34">
        <f t="shared" si="11"/>
        <v>0</v>
      </c>
      <c r="G51" s="34">
        <f t="shared" si="11"/>
        <v>0</v>
      </c>
      <c r="H51" s="34">
        <f t="shared" si="11"/>
        <v>0</v>
      </c>
      <c r="I51" s="34">
        <f t="shared" si="11"/>
        <v>0</v>
      </c>
      <c r="J51" s="34">
        <f t="shared" si="11"/>
        <v>0</v>
      </c>
      <c r="K51" s="34">
        <f t="shared" si="11"/>
        <v>0</v>
      </c>
      <c r="L51" s="34">
        <f t="shared" si="11"/>
        <v>0</v>
      </c>
      <c r="M51" s="34">
        <f t="shared" si="11"/>
        <v>0</v>
      </c>
      <c r="N51" s="34">
        <f t="shared" si="11"/>
        <v>0</v>
      </c>
      <c r="O51" s="34">
        <f t="shared" si="11"/>
        <v>0</v>
      </c>
      <c r="P51" s="34">
        <f t="shared" si="11"/>
        <v>0</v>
      </c>
      <c r="Q51" s="34">
        <f t="shared" si="11"/>
        <v>0</v>
      </c>
      <c r="R51" s="34">
        <f t="shared" si="11"/>
        <v>0</v>
      </c>
      <c r="S51" s="34">
        <f t="shared" si="11"/>
        <v>0</v>
      </c>
      <c r="T51" s="34">
        <f t="shared" si="11"/>
        <v>0</v>
      </c>
      <c r="U51" s="34">
        <f t="shared" si="11"/>
        <v>0</v>
      </c>
      <c r="V51" s="34">
        <f t="shared" si="11"/>
        <v>0</v>
      </c>
      <c r="W51" s="35">
        <f t="shared" si="11"/>
        <v>0.16118373085420445</v>
      </c>
      <c r="X51" s="35">
        <f t="shared" si="11"/>
        <v>0.10425900481232375</v>
      </c>
      <c r="Y51" s="35">
        <f t="shared" si="11"/>
        <v>8.5565898094894427E-2</v>
      </c>
      <c r="Z51" s="35">
        <f t="shared" si="11"/>
        <v>6.5051542469357557E-2</v>
      </c>
      <c r="AA51" s="35">
        <f t="shared" si="11"/>
        <v>4.949949078116201E-2</v>
      </c>
      <c r="AB51" s="35">
        <f t="shared" si="11"/>
        <v>4.2645206956807881E-2</v>
      </c>
      <c r="AC51" s="35">
        <f t="shared" si="11"/>
        <v>0</v>
      </c>
      <c r="AD51" s="35">
        <f t="shared" si="11"/>
        <v>0</v>
      </c>
      <c r="AE51" s="35">
        <f t="shared" si="11"/>
        <v>0</v>
      </c>
      <c r="AF51" s="35">
        <f t="shared" si="11"/>
        <v>0</v>
      </c>
      <c r="AG51" s="35">
        <f t="shared" si="11"/>
        <v>0</v>
      </c>
      <c r="AH51" s="35">
        <f t="shared" si="11"/>
        <v>0</v>
      </c>
      <c r="AI51" s="35">
        <f t="shared" si="11"/>
        <v>0</v>
      </c>
      <c r="AJ51" s="35">
        <f t="shared" si="11"/>
        <v>0</v>
      </c>
      <c r="AK51" s="35">
        <f t="shared" si="11"/>
        <v>0</v>
      </c>
      <c r="AL51" s="35">
        <f t="shared" si="11"/>
        <v>0</v>
      </c>
    </row>
    <row r="52" spans="2:38" x14ac:dyDescent="0.25">
      <c r="B52" s="42" t="str">
        <f>B48</f>
        <v>MTN</v>
      </c>
      <c r="C52" s="34">
        <f>IF(ISERROR(C48/C$46),0,C48/C$46)</f>
        <v>0</v>
      </c>
      <c r="D52" s="34">
        <f t="shared" si="11"/>
        <v>0</v>
      </c>
      <c r="E52" s="34">
        <f t="shared" si="11"/>
        <v>0</v>
      </c>
      <c r="F52" s="34">
        <f t="shared" si="11"/>
        <v>0</v>
      </c>
      <c r="G52" s="34">
        <f t="shared" si="11"/>
        <v>0</v>
      </c>
      <c r="H52" s="34">
        <f t="shared" si="11"/>
        <v>0</v>
      </c>
      <c r="I52" s="34">
        <f t="shared" si="11"/>
        <v>0</v>
      </c>
      <c r="J52" s="34">
        <f t="shared" si="11"/>
        <v>0</v>
      </c>
      <c r="K52" s="34">
        <f t="shared" si="11"/>
        <v>0</v>
      </c>
      <c r="L52" s="34">
        <f t="shared" si="11"/>
        <v>0</v>
      </c>
      <c r="M52" s="34">
        <f t="shared" si="11"/>
        <v>0</v>
      </c>
      <c r="N52" s="34">
        <f t="shared" si="11"/>
        <v>0</v>
      </c>
      <c r="O52" s="34">
        <f t="shared" si="11"/>
        <v>0</v>
      </c>
      <c r="P52" s="34">
        <f t="shared" si="11"/>
        <v>0</v>
      </c>
      <c r="Q52" s="34">
        <f t="shared" si="11"/>
        <v>0</v>
      </c>
      <c r="R52" s="34">
        <f t="shared" si="11"/>
        <v>0</v>
      </c>
      <c r="S52" s="34">
        <f t="shared" si="11"/>
        <v>0</v>
      </c>
      <c r="T52" s="34">
        <f t="shared" si="11"/>
        <v>0</v>
      </c>
      <c r="U52" s="34">
        <f t="shared" si="11"/>
        <v>0</v>
      </c>
      <c r="V52" s="34">
        <f t="shared" si="11"/>
        <v>0</v>
      </c>
      <c r="W52" s="35">
        <f t="shared" si="11"/>
        <v>0.83881626914579555</v>
      </c>
      <c r="X52" s="35">
        <f t="shared" si="11"/>
        <v>0.89574099518767625</v>
      </c>
      <c r="Y52" s="35">
        <f t="shared" si="11"/>
        <v>0.91443410190510555</v>
      </c>
      <c r="Z52" s="35">
        <f t="shared" si="11"/>
        <v>0.93494845753064237</v>
      </c>
      <c r="AA52" s="35">
        <f t="shared" si="11"/>
        <v>0.950500509218838</v>
      </c>
      <c r="AB52" s="35">
        <f t="shared" si="11"/>
        <v>0.95735479304319215</v>
      </c>
      <c r="AC52" s="35">
        <f t="shared" si="11"/>
        <v>0</v>
      </c>
      <c r="AD52" s="35">
        <f t="shared" si="11"/>
        <v>0</v>
      </c>
      <c r="AE52" s="35">
        <f t="shared" si="11"/>
        <v>0</v>
      </c>
      <c r="AF52" s="35">
        <f t="shared" si="11"/>
        <v>0</v>
      </c>
      <c r="AG52" s="35">
        <f t="shared" si="11"/>
        <v>0</v>
      </c>
      <c r="AH52" s="35">
        <f t="shared" si="11"/>
        <v>0</v>
      </c>
      <c r="AI52" s="35">
        <f t="shared" si="11"/>
        <v>0</v>
      </c>
      <c r="AJ52" s="35">
        <f t="shared" si="11"/>
        <v>0</v>
      </c>
      <c r="AK52" s="35">
        <f t="shared" si="11"/>
        <v>0</v>
      </c>
      <c r="AL52" s="35">
        <f t="shared" si="11"/>
        <v>0</v>
      </c>
    </row>
    <row r="53" spans="2:38" x14ac:dyDescent="0.25">
      <c r="B53" s="42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</row>
    <row r="54" spans="2:38" x14ac:dyDescent="0.25">
      <c r="B54" s="38" t="s">
        <v>66</v>
      </c>
      <c r="C54" s="37">
        <f>C55+C56</f>
        <v>0</v>
      </c>
      <c r="D54" s="37">
        <f t="shared" ref="D54:AL54" si="12">D55+D56</f>
        <v>0</v>
      </c>
      <c r="E54" s="37">
        <f t="shared" si="12"/>
        <v>0</v>
      </c>
      <c r="F54" s="37">
        <f t="shared" si="12"/>
        <v>0</v>
      </c>
      <c r="G54" s="37">
        <f t="shared" si="12"/>
        <v>0</v>
      </c>
      <c r="H54" s="37">
        <f t="shared" si="12"/>
        <v>0</v>
      </c>
      <c r="I54" s="37">
        <f t="shared" si="12"/>
        <v>0</v>
      </c>
      <c r="J54" s="37">
        <f t="shared" si="12"/>
        <v>0</v>
      </c>
      <c r="K54" s="37">
        <f t="shared" si="12"/>
        <v>0</v>
      </c>
      <c r="L54" s="37">
        <f t="shared" si="12"/>
        <v>0</v>
      </c>
      <c r="M54" s="37">
        <f t="shared" si="12"/>
        <v>0</v>
      </c>
      <c r="N54" s="37">
        <f t="shared" si="12"/>
        <v>0</v>
      </c>
      <c r="O54" s="37">
        <f t="shared" si="12"/>
        <v>0</v>
      </c>
      <c r="P54" s="37">
        <f t="shared" si="12"/>
        <v>0</v>
      </c>
      <c r="Q54" s="37">
        <f t="shared" si="12"/>
        <v>0</v>
      </c>
      <c r="R54" s="37">
        <f t="shared" si="12"/>
        <v>0</v>
      </c>
      <c r="S54" s="37">
        <f t="shared" si="12"/>
        <v>0</v>
      </c>
      <c r="T54" s="37">
        <f t="shared" si="12"/>
        <v>0</v>
      </c>
      <c r="U54" s="37">
        <f t="shared" si="12"/>
        <v>0</v>
      </c>
      <c r="V54" s="37">
        <f t="shared" si="12"/>
        <v>0</v>
      </c>
      <c r="W54" s="20">
        <f t="shared" si="12"/>
        <v>58.584000000000003</v>
      </c>
      <c r="X54" s="20">
        <f t="shared" si="12"/>
        <v>47.728000000000002</v>
      </c>
      <c r="Y54" s="20">
        <f t="shared" si="12"/>
        <v>46.476999999999997</v>
      </c>
      <c r="Z54" s="20">
        <f t="shared" si="12"/>
        <v>56.421999999999997</v>
      </c>
      <c r="AA54" s="20">
        <f t="shared" si="12"/>
        <v>46.319000000000003</v>
      </c>
      <c r="AB54" s="20">
        <f t="shared" si="12"/>
        <v>47.173999999999999</v>
      </c>
      <c r="AC54" s="20">
        <f t="shared" si="12"/>
        <v>0</v>
      </c>
      <c r="AD54" s="20">
        <f t="shared" si="12"/>
        <v>0</v>
      </c>
      <c r="AE54" s="20">
        <f t="shared" si="12"/>
        <v>0</v>
      </c>
      <c r="AF54" s="20">
        <f t="shared" si="12"/>
        <v>0</v>
      </c>
      <c r="AG54" s="20">
        <f t="shared" si="12"/>
        <v>0</v>
      </c>
      <c r="AH54" s="20">
        <f t="shared" si="12"/>
        <v>0</v>
      </c>
      <c r="AI54" s="20">
        <f t="shared" si="12"/>
        <v>0</v>
      </c>
      <c r="AJ54" s="20">
        <f t="shared" si="12"/>
        <v>0</v>
      </c>
      <c r="AK54" s="20">
        <f t="shared" si="12"/>
        <v>0</v>
      </c>
      <c r="AL54" s="20">
        <f t="shared" si="12"/>
        <v>0</v>
      </c>
    </row>
    <row r="55" spans="2:38" x14ac:dyDescent="0.25">
      <c r="B55" s="42" t="str">
        <f>B47</f>
        <v>AIRTTEL</v>
      </c>
      <c r="C55" s="34">
        <v>0</v>
      </c>
      <c r="D55" s="34">
        <v>0</v>
      </c>
      <c r="E55" s="34">
        <v>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0</v>
      </c>
      <c r="R55" s="34">
        <v>0</v>
      </c>
      <c r="S55" s="34">
        <v>0</v>
      </c>
      <c r="T55" s="34">
        <v>0</v>
      </c>
      <c r="U55" s="34">
        <v>0</v>
      </c>
      <c r="V55" s="34">
        <v>0</v>
      </c>
      <c r="W55" s="6">
        <v>58.584000000000003</v>
      </c>
      <c r="X55" s="6">
        <v>47.728000000000002</v>
      </c>
      <c r="Y55" s="6">
        <v>46.476999999999997</v>
      </c>
      <c r="Z55" s="6">
        <v>56.421999999999997</v>
      </c>
      <c r="AA55" s="6">
        <v>46.319000000000003</v>
      </c>
      <c r="AB55" s="6">
        <v>47.173999999999999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</row>
    <row r="56" spans="2:38" x14ac:dyDescent="0.25">
      <c r="B56" s="42" t="str">
        <f>B48</f>
        <v>MTN</v>
      </c>
      <c r="C56" s="34">
        <v>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34">
        <v>0</v>
      </c>
      <c r="R56" s="34">
        <v>0</v>
      </c>
      <c r="S56" s="34">
        <v>0</v>
      </c>
      <c r="T56" s="34">
        <v>0</v>
      </c>
      <c r="U56" s="34">
        <v>0</v>
      </c>
      <c r="V56" s="34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</row>
    <row r="57" spans="2:38" x14ac:dyDescent="0.25">
      <c r="B57" s="9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</row>
    <row r="58" spans="2:38" x14ac:dyDescent="0.25">
      <c r="B58" s="9" t="s">
        <v>65</v>
      </c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</row>
    <row r="59" spans="2:38" x14ac:dyDescent="0.25">
      <c r="B59" s="42" t="str">
        <f>B55</f>
        <v>AIRTTEL</v>
      </c>
      <c r="C59" s="34">
        <f>IF(ISERROR(C55/C$46),0,C55/C$46)</f>
        <v>0</v>
      </c>
      <c r="D59" s="34">
        <f t="shared" ref="D59:V60" si="13">IF(ISERROR(D55/D$46),0,D55/D$46)</f>
        <v>0</v>
      </c>
      <c r="E59" s="34">
        <f t="shared" si="13"/>
        <v>0</v>
      </c>
      <c r="F59" s="34">
        <f t="shared" si="13"/>
        <v>0</v>
      </c>
      <c r="G59" s="34">
        <f t="shared" si="13"/>
        <v>0</v>
      </c>
      <c r="H59" s="34">
        <f t="shared" si="13"/>
        <v>0</v>
      </c>
      <c r="I59" s="34">
        <f t="shared" si="13"/>
        <v>0</v>
      </c>
      <c r="J59" s="34">
        <f t="shared" si="13"/>
        <v>0</v>
      </c>
      <c r="K59" s="34">
        <f t="shared" si="13"/>
        <v>0</v>
      </c>
      <c r="L59" s="34">
        <f t="shared" si="13"/>
        <v>0</v>
      </c>
      <c r="M59" s="34">
        <f t="shared" si="13"/>
        <v>0</v>
      </c>
      <c r="N59" s="34">
        <f t="shared" si="13"/>
        <v>0</v>
      </c>
      <c r="O59" s="34">
        <f t="shared" si="13"/>
        <v>0</v>
      </c>
      <c r="P59" s="34">
        <f t="shared" si="13"/>
        <v>0</v>
      </c>
      <c r="Q59" s="34">
        <f t="shared" si="13"/>
        <v>0</v>
      </c>
      <c r="R59" s="34">
        <f t="shared" si="13"/>
        <v>0</v>
      </c>
      <c r="S59" s="34">
        <f t="shared" si="13"/>
        <v>0</v>
      </c>
      <c r="T59" s="34">
        <f t="shared" si="13"/>
        <v>0</v>
      </c>
      <c r="U59" s="34">
        <f t="shared" si="13"/>
        <v>0</v>
      </c>
      <c r="V59" s="34">
        <f t="shared" si="13"/>
        <v>0</v>
      </c>
      <c r="W59" s="35">
        <f>IF(ISERROR(W55/W$54),0,W55/W$54)</f>
        <v>1</v>
      </c>
      <c r="X59" s="35">
        <f t="shared" ref="X59:AL60" si="14">IF(ISERROR(X55/X$54),0,X55/X$54)</f>
        <v>1</v>
      </c>
      <c r="Y59" s="35">
        <f t="shared" si="14"/>
        <v>1</v>
      </c>
      <c r="Z59" s="35">
        <f t="shared" si="14"/>
        <v>1</v>
      </c>
      <c r="AA59" s="35">
        <f t="shared" si="14"/>
        <v>1</v>
      </c>
      <c r="AB59" s="35">
        <f t="shared" si="14"/>
        <v>1</v>
      </c>
      <c r="AC59" s="35">
        <f t="shared" si="14"/>
        <v>0</v>
      </c>
      <c r="AD59" s="35">
        <f t="shared" si="14"/>
        <v>0</v>
      </c>
      <c r="AE59" s="35">
        <f t="shared" si="14"/>
        <v>0</v>
      </c>
      <c r="AF59" s="35">
        <f t="shared" si="14"/>
        <v>0</v>
      </c>
      <c r="AG59" s="35">
        <f t="shared" si="14"/>
        <v>0</v>
      </c>
      <c r="AH59" s="35">
        <f t="shared" si="14"/>
        <v>0</v>
      </c>
      <c r="AI59" s="35">
        <f t="shared" si="14"/>
        <v>0</v>
      </c>
      <c r="AJ59" s="35">
        <f t="shared" si="14"/>
        <v>0</v>
      </c>
      <c r="AK59" s="35">
        <f t="shared" si="14"/>
        <v>0</v>
      </c>
      <c r="AL59" s="35">
        <f t="shared" si="14"/>
        <v>0</v>
      </c>
    </row>
    <row r="60" spans="2:38" x14ac:dyDescent="0.25">
      <c r="B60" s="42" t="str">
        <f>B56</f>
        <v>MTN</v>
      </c>
      <c r="C60" s="34">
        <f>IF(ISERROR(C56/C$46),0,C56/C$46)</f>
        <v>0</v>
      </c>
      <c r="D60" s="34">
        <f t="shared" si="13"/>
        <v>0</v>
      </c>
      <c r="E60" s="34">
        <f t="shared" si="13"/>
        <v>0</v>
      </c>
      <c r="F60" s="34">
        <f t="shared" si="13"/>
        <v>0</v>
      </c>
      <c r="G60" s="34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  <c r="N60" s="34">
        <f t="shared" si="13"/>
        <v>0</v>
      </c>
      <c r="O60" s="34">
        <f t="shared" si="13"/>
        <v>0</v>
      </c>
      <c r="P60" s="34">
        <f t="shared" si="13"/>
        <v>0</v>
      </c>
      <c r="Q60" s="34">
        <f t="shared" si="13"/>
        <v>0</v>
      </c>
      <c r="R60" s="34">
        <f t="shared" si="13"/>
        <v>0</v>
      </c>
      <c r="S60" s="34">
        <f t="shared" si="13"/>
        <v>0</v>
      </c>
      <c r="T60" s="34">
        <f t="shared" si="13"/>
        <v>0</v>
      </c>
      <c r="U60" s="34">
        <f t="shared" si="13"/>
        <v>0</v>
      </c>
      <c r="V60" s="34">
        <f t="shared" si="13"/>
        <v>0</v>
      </c>
      <c r="W60" s="35">
        <f>IF(ISERROR(W56/W$54),0,W56/W$54)</f>
        <v>0</v>
      </c>
      <c r="X60" s="35">
        <f t="shared" si="14"/>
        <v>0</v>
      </c>
      <c r="Y60" s="35">
        <f t="shared" si="14"/>
        <v>0</v>
      </c>
      <c r="Z60" s="35">
        <f t="shared" si="14"/>
        <v>0</v>
      </c>
      <c r="AA60" s="35">
        <f t="shared" si="14"/>
        <v>0</v>
      </c>
      <c r="AB60" s="35">
        <f t="shared" si="14"/>
        <v>0</v>
      </c>
      <c r="AC60" s="35">
        <f t="shared" si="14"/>
        <v>0</v>
      </c>
      <c r="AD60" s="35">
        <f t="shared" si="14"/>
        <v>0</v>
      </c>
      <c r="AE60" s="35">
        <f t="shared" si="14"/>
        <v>0</v>
      </c>
      <c r="AF60" s="35">
        <f t="shared" si="14"/>
        <v>0</v>
      </c>
      <c r="AG60" s="35">
        <f t="shared" si="14"/>
        <v>0</v>
      </c>
      <c r="AH60" s="35">
        <f t="shared" si="14"/>
        <v>0</v>
      </c>
      <c r="AI60" s="35">
        <f t="shared" si="14"/>
        <v>0</v>
      </c>
      <c r="AJ60" s="35">
        <f t="shared" si="14"/>
        <v>0</v>
      </c>
      <c r="AK60" s="35">
        <f t="shared" si="14"/>
        <v>0</v>
      </c>
      <c r="AL60" s="35">
        <f t="shared" si="14"/>
        <v>0</v>
      </c>
    </row>
    <row r="61" spans="2:38" x14ac:dyDescent="0.25">
      <c r="B61" s="42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</row>
    <row r="62" spans="2:38" x14ac:dyDescent="0.25">
      <c r="B62" s="38" t="s">
        <v>67</v>
      </c>
      <c r="C62" s="37">
        <f>C63+C64</f>
        <v>0</v>
      </c>
      <c r="D62" s="37">
        <f t="shared" ref="D62:AL62" si="15">D63+D64</f>
        <v>0</v>
      </c>
      <c r="E62" s="37">
        <f t="shared" si="15"/>
        <v>0</v>
      </c>
      <c r="F62" s="37">
        <f t="shared" si="15"/>
        <v>0</v>
      </c>
      <c r="G62" s="37">
        <f t="shared" si="15"/>
        <v>0</v>
      </c>
      <c r="H62" s="37">
        <f t="shared" si="15"/>
        <v>0</v>
      </c>
      <c r="I62" s="37">
        <f t="shared" si="15"/>
        <v>0</v>
      </c>
      <c r="J62" s="37">
        <f t="shared" si="15"/>
        <v>0</v>
      </c>
      <c r="K62" s="37">
        <f t="shared" si="15"/>
        <v>0</v>
      </c>
      <c r="L62" s="37">
        <f t="shared" si="15"/>
        <v>0</v>
      </c>
      <c r="M62" s="37">
        <f t="shared" si="15"/>
        <v>0</v>
      </c>
      <c r="N62" s="37">
        <f t="shared" si="15"/>
        <v>0</v>
      </c>
      <c r="O62" s="37">
        <f t="shared" si="15"/>
        <v>0</v>
      </c>
      <c r="P62" s="37">
        <f t="shared" si="15"/>
        <v>0</v>
      </c>
      <c r="Q62" s="37">
        <f t="shared" si="15"/>
        <v>0</v>
      </c>
      <c r="R62" s="37">
        <f t="shared" si="15"/>
        <v>0</v>
      </c>
      <c r="S62" s="37">
        <f t="shared" si="15"/>
        <v>0</v>
      </c>
      <c r="T62" s="37">
        <f t="shared" si="15"/>
        <v>0</v>
      </c>
      <c r="U62" s="37">
        <f t="shared" si="15"/>
        <v>0</v>
      </c>
      <c r="V62" s="37">
        <f t="shared" si="15"/>
        <v>0</v>
      </c>
      <c r="W62" s="20">
        <f t="shared" si="15"/>
        <v>2552.1820000000002</v>
      </c>
      <c r="X62" s="20">
        <f t="shared" si="15"/>
        <v>3079.2739999999999</v>
      </c>
      <c r="Y62" s="20">
        <f t="shared" si="15"/>
        <v>3522.8959999999997</v>
      </c>
      <c r="Z62" s="20">
        <f t="shared" si="15"/>
        <v>4920.6479999999992</v>
      </c>
      <c r="AA62" s="20">
        <f t="shared" si="15"/>
        <v>5417.7330000000002</v>
      </c>
      <c r="AB62" s="20">
        <f t="shared" si="15"/>
        <v>5555.9089999999997</v>
      </c>
      <c r="AC62" s="20">
        <f t="shared" si="15"/>
        <v>0</v>
      </c>
      <c r="AD62" s="20">
        <f t="shared" si="15"/>
        <v>0</v>
      </c>
      <c r="AE62" s="20">
        <f t="shared" si="15"/>
        <v>0</v>
      </c>
      <c r="AF62" s="20">
        <f t="shared" si="15"/>
        <v>0</v>
      </c>
      <c r="AG62" s="20">
        <f t="shared" si="15"/>
        <v>0</v>
      </c>
      <c r="AH62" s="20">
        <f t="shared" si="15"/>
        <v>0</v>
      </c>
      <c r="AI62" s="20">
        <f t="shared" si="15"/>
        <v>0</v>
      </c>
      <c r="AJ62" s="20">
        <f t="shared" si="15"/>
        <v>0</v>
      </c>
      <c r="AK62" s="20">
        <f t="shared" si="15"/>
        <v>0</v>
      </c>
      <c r="AL62" s="20">
        <f t="shared" si="15"/>
        <v>0</v>
      </c>
    </row>
    <row r="63" spans="2:38" x14ac:dyDescent="0.25">
      <c r="B63" s="42" t="str">
        <f>B55</f>
        <v>AIRTTEL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6">
        <v>36.795000000000002</v>
      </c>
      <c r="X63" s="6">
        <v>34.277999999999999</v>
      </c>
      <c r="Y63" s="6">
        <v>56.097999999999999</v>
      </c>
      <c r="Z63" s="6">
        <v>66.471000000000004</v>
      </c>
      <c r="AA63" s="6">
        <v>60.7</v>
      </c>
      <c r="AB63" s="6">
        <v>57.481000000000002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</row>
    <row r="64" spans="2:38" x14ac:dyDescent="0.25">
      <c r="B64" s="42" t="str">
        <f>B56</f>
        <v>MTN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6">
        <v>2515.3870000000002</v>
      </c>
      <c r="X64" s="6">
        <v>3044.9960000000001</v>
      </c>
      <c r="Y64" s="6">
        <v>3466.7979999999998</v>
      </c>
      <c r="Z64" s="6">
        <v>4854.1769999999997</v>
      </c>
      <c r="AA64" s="6">
        <v>5357.0330000000004</v>
      </c>
      <c r="AB64" s="6">
        <v>5498.4279999999999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</row>
    <row r="65" spans="2:38" x14ac:dyDescent="0.25">
      <c r="B65" s="9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</row>
    <row r="66" spans="2:38" x14ac:dyDescent="0.25">
      <c r="B66" s="9" t="s">
        <v>68</v>
      </c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</row>
    <row r="67" spans="2:38" x14ac:dyDescent="0.25">
      <c r="B67" s="42" t="str">
        <f>B63</f>
        <v>AIRTTEL</v>
      </c>
      <c r="C67" s="34">
        <f>IF(ISERROR(C63/C$46),0,C63/C$46)</f>
        <v>0</v>
      </c>
      <c r="D67" s="34">
        <f t="shared" ref="D67:V68" si="16">IF(ISERROR(D63/D$46),0,D63/D$46)</f>
        <v>0</v>
      </c>
      <c r="E67" s="34">
        <f t="shared" si="16"/>
        <v>0</v>
      </c>
      <c r="F67" s="34">
        <f t="shared" si="16"/>
        <v>0</v>
      </c>
      <c r="G67" s="34">
        <f t="shared" si="16"/>
        <v>0</v>
      </c>
      <c r="H67" s="34">
        <f t="shared" si="16"/>
        <v>0</v>
      </c>
      <c r="I67" s="34">
        <f t="shared" si="16"/>
        <v>0</v>
      </c>
      <c r="J67" s="34">
        <f t="shared" si="16"/>
        <v>0</v>
      </c>
      <c r="K67" s="34">
        <f t="shared" si="16"/>
        <v>0</v>
      </c>
      <c r="L67" s="34">
        <f t="shared" si="16"/>
        <v>0</v>
      </c>
      <c r="M67" s="34">
        <f t="shared" si="16"/>
        <v>0</v>
      </c>
      <c r="N67" s="34">
        <f t="shared" si="16"/>
        <v>0</v>
      </c>
      <c r="O67" s="34">
        <f t="shared" si="16"/>
        <v>0</v>
      </c>
      <c r="P67" s="34">
        <f t="shared" si="16"/>
        <v>0</v>
      </c>
      <c r="Q67" s="34">
        <f t="shared" si="16"/>
        <v>0</v>
      </c>
      <c r="R67" s="34">
        <f t="shared" si="16"/>
        <v>0</v>
      </c>
      <c r="S67" s="34">
        <f t="shared" si="16"/>
        <v>0</v>
      </c>
      <c r="T67" s="34">
        <f t="shared" si="16"/>
        <v>0</v>
      </c>
      <c r="U67" s="34">
        <f t="shared" si="16"/>
        <v>0</v>
      </c>
      <c r="V67" s="34">
        <f t="shared" si="16"/>
        <v>0</v>
      </c>
      <c r="W67" s="35">
        <f>IF(ISERROR(W63/W$62),0,W63/W$62)</f>
        <v>1.4417075271277675E-2</v>
      </c>
      <c r="X67" s="35">
        <f t="shared" ref="X67:AL68" si="17">IF(ISERROR(X63/X$62),0,X63/X$62)</f>
        <v>1.1131844714046234E-2</v>
      </c>
      <c r="Y67" s="35">
        <f t="shared" si="17"/>
        <v>1.5923830848256663E-2</v>
      </c>
      <c r="Z67" s="35">
        <f t="shared" si="17"/>
        <v>1.3508586673950263E-2</v>
      </c>
      <c r="AA67" s="35">
        <f t="shared" si="17"/>
        <v>1.1203948219670478E-2</v>
      </c>
      <c r="AB67" s="35">
        <f t="shared" si="17"/>
        <v>1.0345921792455566E-2</v>
      </c>
      <c r="AC67" s="35">
        <f t="shared" si="17"/>
        <v>0</v>
      </c>
      <c r="AD67" s="35">
        <f t="shared" si="17"/>
        <v>0</v>
      </c>
      <c r="AE67" s="35">
        <f t="shared" si="17"/>
        <v>0</v>
      </c>
      <c r="AF67" s="35">
        <f t="shared" si="17"/>
        <v>0</v>
      </c>
      <c r="AG67" s="35">
        <f t="shared" si="17"/>
        <v>0</v>
      </c>
      <c r="AH67" s="35">
        <f t="shared" si="17"/>
        <v>0</v>
      </c>
      <c r="AI67" s="35">
        <f t="shared" si="17"/>
        <v>0</v>
      </c>
      <c r="AJ67" s="35">
        <f t="shared" si="17"/>
        <v>0</v>
      </c>
      <c r="AK67" s="35">
        <f t="shared" si="17"/>
        <v>0</v>
      </c>
      <c r="AL67" s="35">
        <f t="shared" si="17"/>
        <v>0</v>
      </c>
    </row>
    <row r="68" spans="2:38" x14ac:dyDescent="0.25">
      <c r="B68" s="42" t="str">
        <f>B64</f>
        <v>MTN</v>
      </c>
      <c r="C68" s="34">
        <f>IF(ISERROR(C64/C$46),0,C64/C$46)</f>
        <v>0</v>
      </c>
      <c r="D68" s="34">
        <f t="shared" si="16"/>
        <v>0</v>
      </c>
      <c r="E68" s="34">
        <f t="shared" si="16"/>
        <v>0</v>
      </c>
      <c r="F68" s="34">
        <f t="shared" si="16"/>
        <v>0</v>
      </c>
      <c r="G68" s="34">
        <f t="shared" si="16"/>
        <v>0</v>
      </c>
      <c r="H68" s="34">
        <f t="shared" si="16"/>
        <v>0</v>
      </c>
      <c r="I68" s="34">
        <f t="shared" si="16"/>
        <v>0</v>
      </c>
      <c r="J68" s="34">
        <f t="shared" si="16"/>
        <v>0</v>
      </c>
      <c r="K68" s="34">
        <f t="shared" si="16"/>
        <v>0</v>
      </c>
      <c r="L68" s="34">
        <f t="shared" si="16"/>
        <v>0</v>
      </c>
      <c r="M68" s="34">
        <f t="shared" si="16"/>
        <v>0</v>
      </c>
      <c r="N68" s="34">
        <f t="shared" si="16"/>
        <v>0</v>
      </c>
      <c r="O68" s="34">
        <f t="shared" si="16"/>
        <v>0</v>
      </c>
      <c r="P68" s="34">
        <f t="shared" si="16"/>
        <v>0</v>
      </c>
      <c r="Q68" s="34">
        <f t="shared" si="16"/>
        <v>0</v>
      </c>
      <c r="R68" s="34">
        <f t="shared" si="16"/>
        <v>0</v>
      </c>
      <c r="S68" s="34">
        <f t="shared" si="16"/>
        <v>0</v>
      </c>
      <c r="T68" s="34">
        <f t="shared" si="16"/>
        <v>0</v>
      </c>
      <c r="U68" s="34">
        <f t="shared" si="16"/>
        <v>0</v>
      </c>
      <c r="V68" s="34">
        <f t="shared" si="16"/>
        <v>0</v>
      </c>
      <c r="W68" s="35">
        <f>IF(ISERROR(W64/W$62),0,W64/W$62)</f>
        <v>0.98558292472872233</v>
      </c>
      <c r="X68" s="35">
        <f t="shared" si="17"/>
        <v>0.98886815528595384</v>
      </c>
      <c r="Y68" s="35">
        <f t="shared" si="17"/>
        <v>0.98407616915174334</v>
      </c>
      <c r="Z68" s="35">
        <f t="shared" si="17"/>
        <v>0.98649141332604984</v>
      </c>
      <c r="AA68" s="35">
        <f t="shared" si="17"/>
        <v>0.98879605178032959</v>
      </c>
      <c r="AB68" s="35">
        <f t="shared" si="17"/>
        <v>0.98965407820754447</v>
      </c>
      <c r="AC68" s="35">
        <f t="shared" si="17"/>
        <v>0</v>
      </c>
      <c r="AD68" s="35">
        <f t="shared" si="17"/>
        <v>0</v>
      </c>
      <c r="AE68" s="35">
        <f t="shared" si="17"/>
        <v>0</v>
      </c>
      <c r="AF68" s="35">
        <f t="shared" si="17"/>
        <v>0</v>
      </c>
      <c r="AG68" s="35">
        <f t="shared" si="17"/>
        <v>0</v>
      </c>
      <c r="AH68" s="35">
        <f t="shared" si="17"/>
        <v>0</v>
      </c>
      <c r="AI68" s="35">
        <f t="shared" si="17"/>
        <v>0</v>
      </c>
      <c r="AJ68" s="35">
        <f t="shared" si="17"/>
        <v>0</v>
      </c>
      <c r="AK68" s="35">
        <f t="shared" si="17"/>
        <v>0</v>
      </c>
      <c r="AL68" s="35">
        <f t="shared" si="17"/>
        <v>0</v>
      </c>
    </row>
    <row r="69" spans="2:38" x14ac:dyDescent="0.25">
      <c r="B69" s="42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</row>
    <row r="70" spans="2:38" x14ac:dyDescent="0.25">
      <c r="B70" s="38" t="s">
        <v>69</v>
      </c>
      <c r="C70" s="37">
        <f>C71+C72</f>
        <v>0</v>
      </c>
      <c r="D70" s="37">
        <f t="shared" ref="D70:AL70" si="18">D71+D72</f>
        <v>0</v>
      </c>
      <c r="E70" s="37">
        <f t="shared" si="18"/>
        <v>0</v>
      </c>
      <c r="F70" s="37">
        <f t="shared" si="18"/>
        <v>0</v>
      </c>
      <c r="G70" s="37">
        <f t="shared" si="18"/>
        <v>0</v>
      </c>
      <c r="H70" s="37">
        <f t="shared" si="18"/>
        <v>0</v>
      </c>
      <c r="I70" s="37">
        <f t="shared" si="18"/>
        <v>0</v>
      </c>
      <c r="J70" s="37">
        <f t="shared" si="18"/>
        <v>0</v>
      </c>
      <c r="K70" s="37">
        <f t="shared" si="18"/>
        <v>0</v>
      </c>
      <c r="L70" s="37">
        <f t="shared" si="18"/>
        <v>0</v>
      </c>
      <c r="M70" s="37">
        <f t="shared" si="18"/>
        <v>0</v>
      </c>
      <c r="N70" s="37">
        <f t="shared" si="18"/>
        <v>0</v>
      </c>
      <c r="O70" s="37">
        <f t="shared" si="18"/>
        <v>0</v>
      </c>
      <c r="P70" s="37">
        <f t="shared" si="18"/>
        <v>0</v>
      </c>
      <c r="Q70" s="37">
        <f t="shared" si="18"/>
        <v>0</v>
      </c>
      <c r="R70" s="37">
        <f t="shared" si="18"/>
        <v>0</v>
      </c>
      <c r="S70" s="37">
        <f t="shared" si="18"/>
        <v>0</v>
      </c>
      <c r="T70" s="37">
        <f t="shared" si="18"/>
        <v>0</v>
      </c>
      <c r="U70" s="37">
        <f t="shared" si="18"/>
        <v>0</v>
      </c>
      <c r="V70" s="37">
        <f t="shared" si="18"/>
        <v>0</v>
      </c>
      <c r="W70" s="20">
        <f t="shared" si="18"/>
        <v>3107.7809999999999</v>
      </c>
      <c r="X70" s="20">
        <f t="shared" si="18"/>
        <v>3051.0029100000002</v>
      </c>
      <c r="Y70" s="20">
        <f t="shared" si="18"/>
        <v>4116.3959999999997</v>
      </c>
      <c r="Z70" s="20">
        <f t="shared" si="18"/>
        <v>5628.1769999999997</v>
      </c>
      <c r="AA70" s="20">
        <f t="shared" si="18"/>
        <v>6079.8609999999999</v>
      </c>
      <c r="AB70" s="20">
        <f t="shared" si="18"/>
        <v>6216.3270000000002</v>
      </c>
      <c r="AC70" s="20">
        <f t="shared" si="18"/>
        <v>0</v>
      </c>
      <c r="AD70" s="20">
        <f t="shared" si="18"/>
        <v>0</v>
      </c>
      <c r="AE70" s="20">
        <f t="shared" si="18"/>
        <v>0</v>
      </c>
      <c r="AF70" s="20">
        <f t="shared" si="18"/>
        <v>0</v>
      </c>
      <c r="AG70" s="20">
        <f t="shared" si="18"/>
        <v>0</v>
      </c>
      <c r="AH70" s="20">
        <f t="shared" si="18"/>
        <v>0</v>
      </c>
      <c r="AI70" s="20">
        <f t="shared" si="18"/>
        <v>0</v>
      </c>
      <c r="AJ70" s="20">
        <f t="shared" si="18"/>
        <v>0</v>
      </c>
      <c r="AK70" s="20">
        <f t="shared" si="18"/>
        <v>0</v>
      </c>
      <c r="AL70" s="20">
        <f t="shared" si="18"/>
        <v>0</v>
      </c>
    </row>
    <row r="71" spans="2:38" x14ac:dyDescent="0.25">
      <c r="B71" s="42" t="str">
        <f>B63</f>
        <v>AIRTTEL</v>
      </c>
      <c r="C71" s="34">
        <v>0</v>
      </c>
      <c r="D71" s="34">
        <v>0</v>
      </c>
      <c r="E71" s="34">
        <v>0</v>
      </c>
      <c r="F71" s="34">
        <v>0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  <c r="Q71" s="34">
        <v>0</v>
      </c>
      <c r="R71" s="34">
        <v>0</v>
      </c>
      <c r="S71" s="34">
        <v>0</v>
      </c>
      <c r="T71" s="34">
        <v>0</v>
      </c>
      <c r="U71" s="34">
        <v>0</v>
      </c>
      <c r="V71" s="34">
        <v>0</v>
      </c>
      <c r="W71" s="6">
        <v>592.66200000000003</v>
      </c>
      <c r="X71" s="6">
        <v>6.3849099999999996</v>
      </c>
      <c r="Y71" s="6">
        <v>650.02200000000005</v>
      </c>
      <c r="Z71" s="6">
        <v>774.43200000000002</v>
      </c>
      <c r="AA71" s="6">
        <v>723.82899999999995</v>
      </c>
      <c r="AB71" s="6">
        <v>718.80499999999995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 s="6">
        <v>0</v>
      </c>
    </row>
    <row r="72" spans="2:38" x14ac:dyDescent="0.25">
      <c r="B72" s="42" t="str">
        <f>B64</f>
        <v>MTN</v>
      </c>
      <c r="C72" s="34">
        <v>0</v>
      </c>
      <c r="D72" s="34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0</v>
      </c>
      <c r="R72" s="34">
        <v>0</v>
      </c>
      <c r="S72" s="34">
        <v>0</v>
      </c>
      <c r="T72" s="34">
        <v>0</v>
      </c>
      <c r="U72" s="34">
        <v>0</v>
      </c>
      <c r="V72" s="34">
        <v>0</v>
      </c>
      <c r="W72" s="6">
        <v>2515.1190000000001</v>
      </c>
      <c r="X72" s="6">
        <v>3044.6179999999999</v>
      </c>
      <c r="Y72" s="6">
        <v>3466.3739999999998</v>
      </c>
      <c r="Z72" s="6">
        <v>4853.7449999999999</v>
      </c>
      <c r="AA72" s="6">
        <v>5356.0320000000002</v>
      </c>
      <c r="AB72" s="6">
        <v>5497.5219999999999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6">
        <v>0</v>
      </c>
    </row>
    <row r="73" spans="2:38" x14ac:dyDescent="0.25">
      <c r="B73" s="9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</row>
    <row r="74" spans="2:38" x14ac:dyDescent="0.25">
      <c r="B74" s="9" t="s">
        <v>70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</row>
    <row r="75" spans="2:38" x14ac:dyDescent="0.25">
      <c r="B75" s="42" t="str">
        <f>B71</f>
        <v>AIRTTEL</v>
      </c>
      <c r="C75" s="34">
        <f>IF(ISERROR(C71/C$46),0,C71/C$46)</f>
        <v>0</v>
      </c>
      <c r="D75" s="34">
        <f t="shared" ref="D75:V76" si="19">IF(ISERROR(D71/D$46),0,D71/D$46)</f>
        <v>0</v>
      </c>
      <c r="E75" s="34">
        <f t="shared" si="19"/>
        <v>0</v>
      </c>
      <c r="F75" s="34">
        <f t="shared" si="19"/>
        <v>0</v>
      </c>
      <c r="G75" s="34">
        <f t="shared" si="19"/>
        <v>0</v>
      </c>
      <c r="H75" s="34">
        <f t="shared" si="19"/>
        <v>0</v>
      </c>
      <c r="I75" s="34">
        <f t="shared" si="19"/>
        <v>0</v>
      </c>
      <c r="J75" s="34">
        <f t="shared" si="19"/>
        <v>0</v>
      </c>
      <c r="K75" s="34">
        <f t="shared" si="19"/>
        <v>0</v>
      </c>
      <c r="L75" s="34">
        <f t="shared" si="19"/>
        <v>0</v>
      </c>
      <c r="M75" s="34">
        <f t="shared" si="19"/>
        <v>0</v>
      </c>
      <c r="N75" s="34">
        <f t="shared" si="19"/>
        <v>0</v>
      </c>
      <c r="O75" s="34">
        <f t="shared" si="19"/>
        <v>0</v>
      </c>
      <c r="P75" s="34">
        <f t="shared" si="19"/>
        <v>0</v>
      </c>
      <c r="Q75" s="34">
        <f t="shared" si="19"/>
        <v>0</v>
      </c>
      <c r="R75" s="34">
        <f t="shared" si="19"/>
        <v>0</v>
      </c>
      <c r="S75" s="34">
        <f t="shared" si="19"/>
        <v>0</v>
      </c>
      <c r="T75" s="34">
        <f t="shared" si="19"/>
        <v>0</v>
      </c>
      <c r="U75" s="34">
        <f t="shared" si="19"/>
        <v>0</v>
      </c>
      <c r="V75" s="34">
        <f t="shared" si="19"/>
        <v>0</v>
      </c>
      <c r="W75" s="35">
        <f>IF(ISERROR(W71/W$70),0,W71/W$70)</f>
        <v>0.19070262672948965</v>
      </c>
      <c r="X75" s="35">
        <f t="shared" ref="X75:AL76" si="20">IF(ISERROR(X71/X$70),0,X71/X$70)</f>
        <v>2.0927249787513311E-3</v>
      </c>
      <c r="Y75" s="35">
        <f t="shared" si="20"/>
        <v>0.15791046342480172</v>
      </c>
      <c r="Z75" s="35">
        <f t="shared" si="20"/>
        <v>0.13759908403733573</v>
      </c>
      <c r="AA75" s="35">
        <f t="shared" si="20"/>
        <v>0.11905354415174951</v>
      </c>
      <c r="AB75" s="35">
        <f t="shared" si="20"/>
        <v>0.11563178706654266</v>
      </c>
      <c r="AC75" s="35">
        <f t="shared" si="20"/>
        <v>0</v>
      </c>
      <c r="AD75" s="35">
        <f t="shared" si="20"/>
        <v>0</v>
      </c>
      <c r="AE75" s="35">
        <f t="shared" si="20"/>
        <v>0</v>
      </c>
      <c r="AF75" s="35">
        <f t="shared" si="20"/>
        <v>0</v>
      </c>
      <c r="AG75" s="35">
        <f t="shared" si="20"/>
        <v>0</v>
      </c>
      <c r="AH75" s="35">
        <f t="shared" si="20"/>
        <v>0</v>
      </c>
      <c r="AI75" s="35">
        <f t="shared" si="20"/>
        <v>0</v>
      </c>
      <c r="AJ75" s="35">
        <f t="shared" si="20"/>
        <v>0</v>
      </c>
      <c r="AK75" s="35">
        <f t="shared" si="20"/>
        <v>0</v>
      </c>
      <c r="AL75" s="35">
        <f t="shared" si="20"/>
        <v>0</v>
      </c>
    </row>
    <row r="76" spans="2:38" x14ac:dyDescent="0.25">
      <c r="B76" s="42" t="str">
        <f>B72</f>
        <v>MTN</v>
      </c>
      <c r="C76" s="34">
        <f>IF(ISERROR(C72/C$46),0,C72/C$46)</f>
        <v>0</v>
      </c>
      <c r="D76" s="34">
        <f t="shared" si="19"/>
        <v>0</v>
      </c>
      <c r="E76" s="34">
        <f t="shared" si="19"/>
        <v>0</v>
      </c>
      <c r="F76" s="34">
        <f t="shared" si="19"/>
        <v>0</v>
      </c>
      <c r="G76" s="34">
        <f t="shared" si="19"/>
        <v>0</v>
      </c>
      <c r="H76" s="34">
        <f t="shared" si="19"/>
        <v>0</v>
      </c>
      <c r="I76" s="34">
        <f t="shared" si="19"/>
        <v>0</v>
      </c>
      <c r="J76" s="34">
        <f t="shared" si="19"/>
        <v>0</v>
      </c>
      <c r="K76" s="34">
        <f t="shared" si="19"/>
        <v>0</v>
      </c>
      <c r="L76" s="34">
        <f t="shared" si="19"/>
        <v>0</v>
      </c>
      <c r="M76" s="34">
        <f t="shared" si="19"/>
        <v>0</v>
      </c>
      <c r="N76" s="34">
        <f t="shared" si="19"/>
        <v>0</v>
      </c>
      <c r="O76" s="34">
        <f t="shared" si="19"/>
        <v>0</v>
      </c>
      <c r="P76" s="34">
        <f t="shared" si="19"/>
        <v>0</v>
      </c>
      <c r="Q76" s="34">
        <f t="shared" si="19"/>
        <v>0</v>
      </c>
      <c r="R76" s="34">
        <f t="shared" si="19"/>
        <v>0</v>
      </c>
      <c r="S76" s="34">
        <f t="shared" si="19"/>
        <v>0</v>
      </c>
      <c r="T76" s="34">
        <f t="shared" si="19"/>
        <v>0</v>
      </c>
      <c r="U76" s="34">
        <f t="shared" si="19"/>
        <v>0</v>
      </c>
      <c r="V76" s="34">
        <f t="shared" si="19"/>
        <v>0</v>
      </c>
      <c r="W76" s="35">
        <f>IF(ISERROR(W72/W$70),0,W72/W$70)</f>
        <v>0.80929737327051043</v>
      </c>
      <c r="X76" s="35">
        <f t="shared" si="20"/>
        <v>0.99790727502124865</v>
      </c>
      <c r="Y76" s="35">
        <f t="shared" si="20"/>
        <v>0.84208953657519836</v>
      </c>
      <c r="Z76" s="35">
        <f t="shared" si="20"/>
        <v>0.86240091596266433</v>
      </c>
      <c r="AA76" s="35">
        <f t="shared" si="20"/>
        <v>0.88094645584825049</v>
      </c>
      <c r="AB76" s="35">
        <f t="shared" si="20"/>
        <v>0.88436821293345724</v>
      </c>
      <c r="AC76" s="35">
        <f t="shared" si="20"/>
        <v>0</v>
      </c>
      <c r="AD76" s="35">
        <f t="shared" si="20"/>
        <v>0</v>
      </c>
      <c r="AE76" s="35">
        <f t="shared" si="20"/>
        <v>0</v>
      </c>
      <c r="AF76" s="35">
        <f t="shared" si="20"/>
        <v>0</v>
      </c>
      <c r="AG76" s="35">
        <f t="shared" si="20"/>
        <v>0</v>
      </c>
      <c r="AH76" s="35">
        <f t="shared" si="20"/>
        <v>0</v>
      </c>
      <c r="AI76" s="35">
        <f t="shared" si="20"/>
        <v>0</v>
      </c>
      <c r="AJ76" s="35">
        <f t="shared" si="20"/>
        <v>0</v>
      </c>
      <c r="AK76" s="35">
        <f t="shared" si="20"/>
        <v>0</v>
      </c>
      <c r="AL76" s="35">
        <f t="shared" si="20"/>
        <v>0</v>
      </c>
    </row>
    <row r="77" spans="2:38" x14ac:dyDescent="0.25">
      <c r="B77" s="42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</row>
    <row r="78" spans="2:38" x14ac:dyDescent="0.25">
      <c r="B78" s="42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</row>
    <row r="79" spans="2:38" x14ac:dyDescent="0.25">
      <c r="B79" s="38" t="s">
        <v>71</v>
      </c>
      <c r="C79" s="20">
        <f>C81+C80</f>
        <v>0</v>
      </c>
      <c r="D79" s="20">
        <f t="shared" ref="D79:AL79" si="21">D81+D80</f>
        <v>0</v>
      </c>
      <c r="E79" s="20">
        <f t="shared" si="21"/>
        <v>0</v>
      </c>
      <c r="F79" s="20">
        <f t="shared" si="21"/>
        <v>0</v>
      </c>
      <c r="G79" s="20">
        <f t="shared" si="21"/>
        <v>0</v>
      </c>
      <c r="H79" s="20">
        <f t="shared" si="21"/>
        <v>0</v>
      </c>
      <c r="I79" s="20">
        <f t="shared" si="21"/>
        <v>0</v>
      </c>
      <c r="J79" s="20">
        <f t="shared" si="21"/>
        <v>0</v>
      </c>
      <c r="K79" s="20">
        <f t="shared" si="21"/>
        <v>0</v>
      </c>
      <c r="L79" s="20">
        <f t="shared" si="21"/>
        <v>0</v>
      </c>
      <c r="M79" s="20">
        <f t="shared" si="21"/>
        <v>0</v>
      </c>
      <c r="N79" s="20">
        <f t="shared" si="21"/>
        <v>0</v>
      </c>
      <c r="O79" s="20">
        <f t="shared" si="21"/>
        <v>0</v>
      </c>
      <c r="P79" s="20">
        <f t="shared" si="21"/>
        <v>0</v>
      </c>
      <c r="Q79" s="20">
        <f t="shared" si="21"/>
        <v>0</v>
      </c>
      <c r="R79" s="20">
        <f t="shared" si="21"/>
        <v>0</v>
      </c>
      <c r="S79" s="20">
        <f t="shared" si="21"/>
        <v>0</v>
      </c>
      <c r="T79" s="20">
        <f t="shared" si="21"/>
        <v>0</v>
      </c>
      <c r="U79" s="20">
        <f t="shared" si="21"/>
        <v>0</v>
      </c>
      <c r="V79" s="20">
        <f t="shared" si="21"/>
        <v>0</v>
      </c>
      <c r="W79" s="20">
        <f t="shared" si="21"/>
        <v>2.9000000000000001E-2</v>
      </c>
      <c r="X79" s="20">
        <f t="shared" si="21"/>
        <v>3.2000000000000001E-2</v>
      </c>
      <c r="Y79" s="20">
        <f t="shared" si="21"/>
        <v>2.3E-2</v>
      </c>
      <c r="Z79" s="20">
        <f t="shared" si="21"/>
        <v>3.7999999999999999E-2</v>
      </c>
      <c r="AA79" s="20">
        <f t="shared" si="21"/>
        <v>1.4999999999999999E-2</v>
      </c>
      <c r="AB79" s="20">
        <f t="shared" si="21"/>
        <v>1.2E-2</v>
      </c>
      <c r="AC79" s="20">
        <f t="shared" si="21"/>
        <v>0</v>
      </c>
      <c r="AD79" s="20">
        <f t="shared" si="21"/>
        <v>0</v>
      </c>
      <c r="AE79" s="20">
        <f t="shared" si="21"/>
        <v>0</v>
      </c>
      <c r="AF79" s="20">
        <f t="shared" si="21"/>
        <v>0</v>
      </c>
      <c r="AG79" s="20">
        <f t="shared" si="21"/>
        <v>0</v>
      </c>
      <c r="AH79" s="20">
        <f t="shared" si="21"/>
        <v>0</v>
      </c>
      <c r="AI79" s="20">
        <f t="shared" si="21"/>
        <v>0</v>
      </c>
      <c r="AJ79" s="20">
        <f t="shared" si="21"/>
        <v>0</v>
      </c>
      <c r="AK79" s="20">
        <f t="shared" si="21"/>
        <v>0</v>
      </c>
      <c r="AL79" s="20">
        <f t="shared" si="21"/>
        <v>0</v>
      </c>
    </row>
    <row r="80" spans="2:38" x14ac:dyDescent="0.25">
      <c r="B80" s="42" t="s">
        <v>52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39">
        <v>0</v>
      </c>
      <c r="M80" s="39">
        <v>0</v>
      </c>
      <c r="N80" s="39">
        <v>0</v>
      </c>
      <c r="O80" s="39">
        <v>0</v>
      </c>
      <c r="P80" s="39">
        <v>0</v>
      </c>
      <c r="Q80" s="39">
        <v>0</v>
      </c>
      <c r="R80" s="39">
        <v>0</v>
      </c>
      <c r="S80" s="39">
        <v>0</v>
      </c>
      <c r="T80" s="39">
        <v>0</v>
      </c>
      <c r="U80" s="39">
        <v>0</v>
      </c>
      <c r="V80" s="39">
        <v>0</v>
      </c>
      <c r="W80" s="39">
        <v>2.9000000000000001E-2</v>
      </c>
      <c r="X80" s="39">
        <v>3.2000000000000001E-2</v>
      </c>
      <c r="Y80" s="39">
        <v>2.3E-2</v>
      </c>
      <c r="Z80" s="39">
        <v>3.7999999999999999E-2</v>
      </c>
      <c r="AA80" s="39">
        <v>1.4999999999999999E-2</v>
      </c>
      <c r="AB80" s="39">
        <v>1.2E-2</v>
      </c>
      <c r="AC80" s="39">
        <v>0</v>
      </c>
      <c r="AD80" s="39">
        <v>0</v>
      </c>
      <c r="AE80" s="39">
        <v>0</v>
      </c>
      <c r="AF80" s="39">
        <v>0</v>
      </c>
      <c r="AG80" s="39">
        <v>0</v>
      </c>
      <c r="AH80" s="39">
        <v>0</v>
      </c>
      <c r="AI80" s="39">
        <v>0</v>
      </c>
      <c r="AJ80" s="39">
        <v>0</v>
      </c>
      <c r="AK80" s="39">
        <v>0</v>
      </c>
      <c r="AL80" s="39">
        <v>0</v>
      </c>
    </row>
    <row r="81" spans="1:38" x14ac:dyDescent="0.25">
      <c r="B81" s="42" t="s">
        <v>53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39">
        <v>0</v>
      </c>
      <c r="M81" s="39">
        <v>0</v>
      </c>
      <c r="N81" s="39">
        <v>0</v>
      </c>
      <c r="O81" s="39">
        <v>0</v>
      </c>
      <c r="P81" s="39">
        <v>0</v>
      </c>
      <c r="Q81" s="39">
        <v>0</v>
      </c>
      <c r="R81" s="39">
        <v>0</v>
      </c>
      <c r="S81" s="39">
        <v>0</v>
      </c>
      <c r="T81" s="39">
        <v>0</v>
      </c>
      <c r="U81" s="39">
        <v>0</v>
      </c>
      <c r="V81" s="39">
        <v>0</v>
      </c>
      <c r="W81" s="39">
        <v>0</v>
      </c>
      <c r="X81" s="39">
        <v>0</v>
      </c>
      <c r="Y81" s="39">
        <v>0</v>
      </c>
      <c r="Z81" s="39">
        <v>0</v>
      </c>
      <c r="AA81" s="39">
        <v>0</v>
      </c>
      <c r="AB81" s="39">
        <v>0</v>
      </c>
      <c r="AC81" s="39">
        <v>0</v>
      </c>
      <c r="AD81" s="39">
        <v>0</v>
      </c>
      <c r="AE81" s="39">
        <v>0</v>
      </c>
      <c r="AF81" s="39">
        <v>0</v>
      </c>
      <c r="AG81" s="39">
        <v>0</v>
      </c>
      <c r="AH81" s="39">
        <v>0</v>
      </c>
      <c r="AI81" s="39">
        <v>0</v>
      </c>
      <c r="AJ81" s="39">
        <v>0</v>
      </c>
      <c r="AK81" s="39">
        <v>0</v>
      </c>
      <c r="AL81" s="39">
        <v>0</v>
      </c>
    </row>
    <row r="82" spans="1:38" x14ac:dyDescent="0.25">
      <c r="B82" s="42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</row>
    <row r="83" spans="1:38" x14ac:dyDescent="0.25">
      <c r="B83" s="9" t="s">
        <v>72</v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</row>
    <row r="84" spans="1:38" x14ac:dyDescent="0.25">
      <c r="B84" s="42" t="str">
        <f>B80</f>
        <v>AIRTEL</v>
      </c>
      <c r="C84" s="40">
        <f>IF(ISERROR(C80/C$79),0,C80/C$79)</f>
        <v>0</v>
      </c>
      <c r="D84" s="40">
        <f t="shared" ref="D84:AL85" si="22">IF(ISERROR(D80/D$79),0,D80/D$79)</f>
        <v>0</v>
      </c>
      <c r="E84" s="40">
        <f t="shared" si="22"/>
        <v>0</v>
      </c>
      <c r="F84" s="40">
        <f t="shared" si="22"/>
        <v>0</v>
      </c>
      <c r="G84" s="40">
        <f t="shared" si="22"/>
        <v>0</v>
      </c>
      <c r="H84" s="40">
        <f t="shared" si="22"/>
        <v>0</v>
      </c>
      <c r="I84" s="40">
        <f t="shared" si="22"/>
        <v>0</v>
      </c>
      <c r="J84" s="40">
        <f t="shared" si="22"/>
        <v>0</v>
      </c>
      <c r="K84" s="40">
        <f t="shared" si="22"/>
        <v>0</v>
      </c>
      <c r="L84" s="40">
        <f t="shared" si="22"/>
        <v>0</v>
      </c>
      <c r="M84" s="40">
        <f t="shared" si="22"/>
        <v>0</v>
      </c>
      <c r="N84" s="40">
        <f t="shared" si="22"/>
        <v>0</v>
      </c>
      <c r="O84" s="40">
        <f t="shared" si="22"/>
        <v>0</v>
      </c>
      <c r="P84" s="40">
        <f t="shared" si="22"/>
        <v>0</v>
      </c>
      <c r="Q84" s="40">
        <f t="shared" si="22"/>
        <v>0</v>
      </c>
      <c r="R84" s="40">
        <f t="shared" si="22"/>
        <v>0</v>
      </c>
      <c r="S84" s="40">
        <f t="shared" si="22"/>
        <v>0</v>
      </c>
      <c r="T84" s="40">
        <f t="shared" si="22"/>
        <v>0</v>
      </c>
      <c r="U84" s="40">
        <f t="shared" si="22"/>
        <v>0</v>
      </c>
      <c r="V84" s="40">
        <f t="shared" si="22"/>
        <v>0</v>
      </c>
      <c r="W84" s="41">
        <f t="shared" si="22"/>
        <v>1</v>
      </c>
      <c r="X84" s="41">
        <f t="shared" si="22"/>
        <v>1</v>
      </c>
      <c r="Y84" s="41">
        <f t="shared" si="22"/>
        <v>1</v>
      </c>
      <c r="Z84" s="41">
        <f t="shared" si="22"/>
        <v>1</v>
      </c>
      <c r="AA84" s="41">
        <f t="shared" si="22"/>
        <v>1</v>
      </c>
      <c r="AB84" s="41">
        <f t="shared" si="22"/>
        <v>1</v>
      </c>
      <c r="AC84" s="41">
        <f t="shared" si="22"/>
        <v>0</v>
      </c>
      <c r="AD84" s="41">
        <f t="shared" si="22"/>
        <v>0</v>
      </c>
      <c r="AE84" s="41">
        <f t="shared" si="22"/>
        <v>0</v>
      </c>
      <c r="AF84" s="41">
        <f t="shared" si="22"/>
        <v>0</v>
      </c>
      <c r="AG84" s="41">
        <f t="shared" si="22"/>
        <v>0</v>
      </c>
      <c r="AH84" s="41">
        <f t="shared" si="22"/>
        <v>0</v>
      </c>
      <c r="AI84" s="41">
        <f t="shared" si="22"/>
        <v>0</v>
      </c>
      <c r="AJ84" s="41">
        <f t="shared" si="22"/>
        <v>0</v>
      </c>
      <c r="AK84" s="41">
        <f t="shared" si="22"/>
        <v>0</v>
      </c>
      <c r="AL84" s="41">
        <f t="shared" si="22"/>
        <v>0</v>
      </c>
    </row>
    <row r="85" spans="1:38" x14ac:dyDescent="0.25">
      <c r="B85" s="42" t="str">
        <f>B81</f>
        <v>MTN</v>
      </c>
      <c r="C85" s="40">
        <f>IF(ISERROR(C81/C$79),0,C81/C$79)</f>
        <v>0</v>
      </c>
      <c r="D85" s="40">
        <f t="shared" si="22"/>
        <v>0</v>
      </c>
      <c r="E85" s="40">
        <f t="shared" si="22"/>
        <v>0</v>
      </c>
      <c r="F85" s="40">
        <f t="shared" si="22"/>
        <v>0</v>
      </c>
      <c r="G85" s="40">
        <f t="shared" si="22"/>
        <v>0</v>
      </c>
      <c r="H85" s="40">
        <f t="shared" si="22"/>
        <v>0</v>
      </c>
      <c r="I85" s="40">
        <f t="shared" si="22"/>
        <v>0</v>
      </c>
      <c r="J85" s="40">
        <f t="shared" si="22"/>
        <v>0</v>
      </c>
      <c r="K85" s="40">
        <f t="shared" si="22"/>
        <v>0</v>
      </c>
      <c r="L85" s="40">
        <f t="shared" si="22"/>
        <v>0</v>
      </c>
      <c r="M85" s="40">
        <f t="shared" si="22"/>
        <v>0</v>
      </c>
      <c r="N85" s="40">
        <f t="shared" si="22"/>
        <v>0</v>
      </c>
      <c r="O85" s="40">
        <f t="shared" si="22"/>
        <v>0</v>
      </c>
      <c r="P85" s="40">
        <f t="shared" si="22"/>
        <v>0</v>
      </c>
      <c r="Q85" s="40">
        <f t="shared" si="22"/>
        <v>0</v>
      </c>
      <c r="R85" s="40">
        <f t="shared" si="22"/>
        <v>0</v>
      </c>
      <c r="S85" s="40">
        <f t="shared" si="22"/>
        <v>0</v>
      </c>
      <c r="T85" s="40">
        <f t="shared" si="22"/>
        <v>0</v>
      </c>
      <c r="U85" s="40">
        <f t="shared" si="22"/>
        <v>0</v>
      </c>
      <c r="V85" s="40">
        <f t="shared" si="22"/>
        <v>0</v>
      </c>
      <c r="W85" s="40">
        <f t="shared" si="22"/>
        <v>0</v>
      </c>
      <c r="X85" s="40">
        <f t="shared" si="22"/>
        <v>0</v>
      </c>
      <c r="Y85" s="40">
        <f t="shared" si="22"/>
        <v>0</v>
      </c>
      <c r="Z85" s="41">
        <f t="shared" si="22"/>
        <v>0</v>
      </c>
      <c r="AA85" s="41">
        <f t="shared" si="22"/>
        <v>0</v>
      </c>
      <c r="AB85" s="41">
        <f t="shared" si="22"/>
        <v>0</v>
      </c>
      <c r="AC85" s="41">
        <f t="shared" si="22"/>
        <v>0</v>
      </c>
      <c r="AD85" s="41">
        <f t="shared" si="22"/>
        <v>0</v>
      </c>
      <c r="AE85" s="41">
        <f t="shared" si="22"/>
        <v>0</v>
      </c>
      <c r="AF85" s="41">
        <f t="shared" si="22"/>
        <v>0</v>
      </c>
      <c r="AG85" s="41">
        <f t="shared" si="22"/>
        <v>0</v>
      </c>
      <c r="AH85" s="41">
        <f t="shared" si="22"/>
        <v>0</v>
      </c>
      <c r="AI85" s="41">
        <f t="shared" si="22"/>
        <v>0</v>
      </c>
      <c r="AJ85" s="41">
        <f t="shared" si="22"/>
        <v>0</v>
      </c>
      <c r="AK85" s="41">
        <f t="shared" si="22"/>
        <v>0</v>
      </c>
      <c r="AL85" s="41">
        <f t="shared" si="22"/>
        <v>0</v>
      </c>
    </row>
    <row r="86" spans="1:38" x14ac:dyDescent="0.25">
      <c r="B86" s="42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</row>
    <row r="87" spans="1:38" x14ac:dyDescent="0.25">
      <c r="B87" s="38" t="s">
        <v>73</v>
      </c>
      <c r="C87" s="20">
        <f>C88+C89</f>
        <v>0</v>
      </c>
      <c r="D87" s="20">
        <f t="shared" ref="D87:AL87" si="23">D88+D89</f>
        <v>0</v>
      </c>
      <c r="E87" s="20">
        <f t="shared" si="23"/>
        <v>0</v>
      </c>
      <c r="F87" s="20">
        <f t="shared" si="23"/>
        <v>0</v>
      </c>
      <c r="G87" s="20">
        <f t="shared" si="23"/>
        <v>0</v>
      </c>
      <c r="H87" s="20">
        <f t="shared" si="23"/>
        <v>0</v>
      </c>
      <c r="I87" s="20">
        <f t="shared" si="23"/>
        <v>0</v>
      </c>
      <c r="J87" s="20">
        <f t="shared" si="23"/>
        <v>0</v>
      </c>
      <c r="K87" s="20">
        <f t="shared" si="23"/>
        <v>0</v>
      </c>
      <c r="L87" s="20">
        <f t="shared" si="23"/>
        <v>0</v>
      </c>
      <c r="M87" s="20">
        <f t="shared" si="23"/>
        <v>0</v>
      </c>
      <c r="N87" s="20">
        <f t="shared" si="23"/>
        <v>0</v>
      </c>
      <c r="O87" s="20">
        <f t="shared" si="23"/>
        <v>0</v>
      </c>
      <c r="P87" s="20">
        <f t="shared" si="23"/>
        <v>0</v>
      </c>
      <c r="Q87" s="20">
        <f t="shared" si="23"/>
        <v>0</v>
      </c>
      <c r="R87" s="20">
        <f t="shared" si="23"/>
        <v>0</v>
      </c>
      <c r="S87" s="20">
        <f t="shared" si="23"/>
        <v>0</v>
      </c>
      <c r="T87" s="20">
        <f t="shared" si="23"/>
        <v>0</v>
      </c>
      <c r="U87" s="20">
        <f t="shared" si="23"/>
        <v>0</v>
      </c>
      <c r="V87" s="20">
        <f t="shared" si="23"/>
        <v>0</v>
      </c>
      <c r="W87" s="20">
        <f t="shared" si="23"/>
        <v>0.59699999999999998</v>
      </c>
      <c r="X87" s="20">
        <f t="shared" si="23"/>
        <v>1.351</v>
      </c>
      <c r="Y87" s="20">
        <f t="shared" si="23"/>
        <v>1.7290000000000001</v>
      </c>
      <c r="Z87" s="20">
        <f t="shared" si="23"/>
        <v>0.69199999999999995</v>
      </c>
      <c r="AA87" s="20">
        <f t="shared" si="23"/>
        <v>0.88</v>
      </c>
      <c r="AB87" s="20">
        <f t="shared" si="23"/>
        <v>0.126</v>
      </c>
      <c r="AC87" s="20">
        <f t="shared" si="23"/>
        <v>0</v>
      </c>
      <c r="AD87" s="20">
        <f t="shared" si="23"/>
        <v>0</v>
      </c>
      <c r="AE87" s="20">
        <f t="shared" si="23"/>
        <v>0</v>
      </c>
      <c r="AF87" s="20">
        <f t="shared" si="23"/>
        <v>0</v>
      </c>
      <c r="AG87" s="20">
        <f t="shared" si="23"/>
        <v>0</v>
      </c>
      <c r="AH87" s="20">
        <f t="shared" si="23"/>
        <v>0</v>
      </c>
      <c r="AI87" s="20">
        <f t="shared" si="23"/>
        <v>0</v>
      </c>
      <c r="AJ87" s="20">
        <f t="shared" si="23"/>
        <v>0</v>
      </c>
      <c r="AK87" s="20">
        <f t="shared" si="23"/>
        <v>0</v>
      </c>
      <c r="AL87" s="20">
        <f t="shared" si="23"/>
        <v>0</v>
      </c>
    </row>
    <row r="88" spans="1:38" x14ac:dyDescent="0.25">
      <c r="B88" s="42" t="s">
        <v>52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39">
        <v>0</v>
      </c>
      <c r="M88" s="39">
        <v>0</v>
      </c>
      <c r="N88" s="39">
        <v>0</v>
      </c>
      <c r="O88" s="39">
        <v>0</v>
      </c>
      <c r="P88" s="39">
        <v>0</v>
      </c>
      <c r="Q88" s="39">
        <v>0</v>
      </c>
      <c r="R88" s="39">
        <v>0</v>
      </c>
      <c r="S88" s="39">
        <v>0</v>
      </c>
      <c r="T88" s="39">
        <v>0</v>
      </c>
      <c r="U88" s="39">
        <v>0</v>
      </c>
      <c r="V88" s="39">
        <v>0</v>
      </c>
      <c r="W88" s="39">
        <v>0.59699999999999998</v>
      </c>
      <c r="X88" s="39">
        <v>1.351</v>
      </c>
      <c r="Y88" s="39">
        <v>1.7290000000000001</v>
      </c>
      <c r="Z88" s="39">
        <v>0.69199999999999995</v>
      </c>
      <c r="AA88" s="39">
        <v>0.88</v>
      </c>
      <c r="AB88" s="39">
        <v>0.126</v>
      </c>
      <c r="AC88" s="39">
        <v>0</v>
      </c>
      <c r="AD88" s="39">
        <v>0</v>
      </c>
      <c r="AE88" s="39">
        <v>0</v>
      </c>
      <c r="AF88" s="39">
        <v>0</v>
      </c>
      <c r="AG88" s="39">
        <v>0</v>
      </c>
      <c r="AH88" s="39">
        <v>0</v>
      </c>
      <c r="AI88" s="39">
        <v>0</v>
      </c>
      <c r="AJ88" s="39">
        <v>0</v>
      </c>
      <c r="AK88" s="39">
        <v>0</v>
      </c>
      <c r="AL88" s="39">
        <v>0</v>
      </c>
    </row>
    <row r="89" spans="1:38" x14ac:dyDescent="0.25">
      <c r="B89" s="42" t="s">
        <v>53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39">
        <v>0</v>
      </c>
      <c r="M89" s="39">
        <v>0</v>
      </c>
      <c r="N89" s="39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  <c r="T89" s="39">
        <v>0</v>
      </c>
      <c r="U89" s="39">
        <v>0</v>
      </c>
      <c r="V89" s="39">
        <v>0</v>
      </c>
      <c r="W89" s="39">
        <v>0</v>
      </c>
      <c r="X89" s="39">
        <v>0</v>
      </c>
      <c r="Y89" s="39">
        <v>0</v>
      </c>
      <c r="Z89" s="39">
        <v>0</v>
      </c>
      <c r="AA89" s="39">
        <v>0</v>
      </c>
      <c r="AB89" s="39">
        <v>0</v>
      </c>
      <c r="AC89" s="39">
        <v>0</v>
      </c>
      <c r="AD89" s="39">
        <v>0</v>
      </c>
      <c r="AE89" s="39">
        <v>0</v>
      </c>
      <c r="AF89" s="39">
        <v>0</v>
      </c>
      <c r="AG89" s="39">
        <v>0</v>
      </c>
      <c r="AH89" s="39">
        <v>0</v>
      </c>
      <c r="AI89" s="39">
        <v>0</v>
      </c>
      <c r="AJ89" s="39">
        <v>0</v>
      </c>
      <c r="AK89" s="39">
        <v>0</v>
      </c>
      <c r="AL89" s="39">
        <v>0</v>
      </c>
    </row>
    <row r="90" spans="1:38" x14ac:dyDescent="0.25">
      <c r="B90" s="42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</row>
    <row r="91" spans="1:38" x14ac:dyDescent="0.25">
      <c r="B91" s="9" t="s">
        <v>74</v>
      </c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</row>
    <row r="92" spans="1:38" x14ac:dyDescent="0.25">
      <c r="B92" s="42" t="str">
        <f t="shared" ref="B92:B93" si="24">B88</f>
        <v>AIRTEL</v>
      </c>
      <c r="C92" s="40">
        <f>IF(ISERROR(C88/C$87),0,C88/C$87)</f>
        <v>0</v>
      </c>
      <c r="D92" s="40">
        <f t="shared" ref="D92:AL93" si="25">IF(ISERROR(D88/D$87),0,D88/D$87)</f>
        <v>0</v>
      </c>
      <c r="E92" s="40">
        <f t="shared" si="25"/>
        <v>0</v>
      </c>
      <c r="F92" s="40">
        <f t="shared" si="25"/>
        <v>0</v>
      </c>
      <c r="G92" s="40">
        <f t="shared" si="25"/>
        <v>0</v>
      </c>
      <c r="H92" s="40">
        <f t="shared" si="25"/>
        <v>0</v>
      </c>
      <c r="I92" s="40">
        <f t="shared" si="25"/>
        <v>0</v>
      </c>
      <c r="J92" s="40">
        <f t="shared" si="25"/>
        <v>0</v>
      </c>
      <c r="K92" s="40">
        <f t="shared" si="25"/>
        <v>0</v>
      </c>
      <c r="L92" s="40">
        <f t="shared" si="25"/>
        <v>0</v>
      </c>
      <c r="M92" s="40">
        <f t="shared" si="25"/>
        <v>0</v>
      </c>
      <c r="N92" s="40">
        <f t="shared" si="25"/>
        <v>0</v>
      </c>
      <c r="O92" s="40">
        <f t="shared" si="25"/>
        <v>0</v>
      </c>
      <c r="P92" s="40">
        <f t="shared" si="25"/>
        <v>0</v>
      </c>
      <c r="Q92" s="40">
        <f t="shared" si="25"/>
        <v>0</v>
      </c>
      <c r="R92" s="40">
        <f t="shared" si="25"/>
        <v>0</v>
      </c>
      <c r="S92" s="40">
        <f t="shared" si="25"/>
        <v>0</v>
      </c>
      <c r="T92" s="40">
        <f t="shared" si="25"/>
        <v>0</v>
      </c>
      <c r="U92" s="40">
        <f t="shared" si="25"/>
        <v>0</v>
      </c>
      <c r="V92" s="40">
        <f t="shared" si="25"/>
        <v>0</v>
      </c>
      <c r="W92" s="41">
        <f t="shared" si="25"/>
        <v>1</v>
      </c>
      <c r="X92" s="41">
        <f t="shared" si="25"/>
        <v>1</v>
      </c>
      <c r="Y92" s="41">
        <f t="shared" si="25"/>
        <v>1</v>
      </c>
      <c r="Z92" s="41">
        <f t="shared" si="25"/>
        <v>1</v>
      </c>
      <c r="AA92" s="41">
        <f t="shared" si="25"/>
        <v>1</v>
      </c>
      <c r="AB92" s="41">
        <f t="shared" si="25"/>
        <v>1</v>
      </c>
      <c r="AC92" s="41">
        <f t="shared" si="25"/>
        <v>0</v>
      </c>
      <c r="AD92" s="41">
        <f t="shared" si="25"/>
        <v>0</v>
      </c>
      <c r="AE92" s="41">
        <f t="shared" si="25"/>
        <v>0</v>
      </c>
      <c r="AF92" s="41">
        <f t="shared" si="25"/>
        <v>0</v>
      </c>
      <c r="AG92" s="41">
        <f t="shared" si="25"/>
        <v>0</v>
      </c>
      <c r="AH92" s="41">
        <f t="shared" si="25"/>
        <v>0</v>
      </c>
      <c r="AI92" s="41">
        <f t="shared" si="25"/>
        <v>0</v>
      </c>
      <c r="AJ92" s="41">
        <f t="shared" si="25"/>
        <v>0</v>
      </c>
      <c r="AK92" s="41">
        <f t="shared" si="25"/>
        <v>0</v>
      </c>
      <c r="AL92" s="41">
        <f t="shared" si="25"/>
        <v>0</v>
      </c>
    </row>
    <row r="93" spans="1:38" x14ac:dyDescent="0.25">
      <c r="B93" s="42" t="str">
        <f t="shared" si="24"/>
        <v>MTN</v>
      </c>
      <c r="C93" s="40">
        <f>IF(ISERROR(C89/C$87),0,C89/C$87)</f>
        <v>0</v>
      </c>
      <c r="D93" s="40">
        <f t="shared" si="25"/>
        <v>0</v>
      </c>
      <c r="E93" s="40">
        <f t="shared" si="25"/>
        <v>0</v>
      </c>
      <c r="F93" s="40">
        <f t="shared" si="25"/>
        <v>0</v>
      </c>
      <c r="G93" s="40">
        <f t="shared" si="25"/>
        <v>0</v>
      </c>
      <c r="H93" s="40">
        <f t="shared" si="25"/>
        <v>0</v>
      </c>
      <c r="I93" s="40">
        <f t="shared" si="25"/>
        <v>0</v>
      </c>
      <c r="J93" s="40">
        <f t="shared" si="25"/>
        <v>0</v>
      </c>
      <c r="K93" s="40">
        <f t="shared" si="25"/>
        <v>0</v>
      </c>
      <c r="L93" s="40">
        <f t="shared" si="25"/>
        <v>0</v>
      </c>
      <c r="M93" s="40">
        <f t="shared" si="25"/>
        <v>0</v>
      </c>
      <c r="N93" s="40">
        <f t="shared" si="25"/>
        <v>0</v>
      </c>
      <c r="O93" s="40">
        <f t="shared" si="25"/>
        <v>0</v>
      </c>
      <c r="P93" s="40">
        <f t="shared" si="25"/>
        <v>0</v>
      </c>
      <c r="Q93" s="40">
        <f t="shared" si="25"/>
        <v>0</v>
      </c>
      <c r="R93" s="40">
        <f t="shared" si="25"/>
        <v>0</v>
      </c>
      <c r="S93" s="40">
        <f t="shared" si="25"/>
        <v>0</v>
      </c>
      <c r="T93" s="40">
        <f t="shared" si="25"/>
        <v>0</v>
      </c>
      <c r="U93" s="40">
        <f t="shared" si="25"/>
        <v>0</v>
      </c>
      <c r="V93" s="40">
        <f t="shared" si="25"/>
        <v>0</v>
      </c>
      <c r="W93" s="40">
        <f t="shared" si="25"/>
        <v>0</v>
      </c>
      <c r="X93" s="40">
        <f t="shared" si="25"/>
        <v>0</v>
      </c>
      <c r="Y93" s="40">
        <f t="shared" si="25"/>
        <v>0</v>
      </c>
      <c r="Z93" s="41">
        <f t="shared" si="25"/>
        <v>0</v>
      </c>
      <c r="AA93" s="41">
        <f t="shared" si="25"/>
        <v>0</v>
      </c>
      <c r="AB93" s="41">
        <f t="shared" si="25"/>
        <v>0</v>
      </c>
      <c r="AC93" s="41">
        <f t="shared" si="25"/>
        <v>0</v>
      </c>
      <c r="AD93" s="41">
        <f t="shared" si="25"/>
        <v>0</v>
      </c>
      <c r="AE93" s="41">
        <f t="shared" si="25"/>
        <v>0</v>
      </c>
      <c r="AF93" s="41">
        <f t="shared" si="25"/>
        <v>0</v>
      </c>
      <c r="AG93" s="41">
        <f t="shared" si="25"/>
        <v>0</v>
      </c>
      <c r="AH93" s="41">
        <f t="shared" si="25"/>
        <v>0</v>
      </c>
      <c r="AI93" s="41">
        <f t="shared" si="25"/>
        <v>0</v>
      </c>
      <c r="AJ93" s="41">
        <f t="shared" si="25"/>
        <v>0</v>
      </c>
      <c r="AK93" s="41">
        <f t="shared" si="25"/>
        <v>0</v>
      </c>
      <c r="AL93" s="41">
        <f t="shared" si="25"/>
        <v>0</v>
      </c>
    </row>
    <row r="94" spans="1:38" x14ac:dyDescent="0.25">
      <c r="B94" s="9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38" x14ac:dyDescent="0.25">
      <c r="A95" s="36"/>
      <c r="B95" s="48" t="s">
        <v>21</v>
      </c>
      <c r="C95" s="5">
        <f>SUM(C96:C97)</f>
        <v>0</v>
      </c>
      <c r="D95" s="5">
        <f t="shared" ref="D95:AL95" si="26">SUM(D96:D97)</f>
        <v>0</v>
      </c>
      <c r="E95" s="5">
        <f t="shared" si="26"/>
        <v>0</v>
      </c>
      <c r="F95" s="5">
        <f t="shared" si="26"/>
        <v>0</v>
      </c>
      <c r="G95" s="5">
        <f t="shared" si="26"/>
        <v>0</v>
      </c>
      <c r="H95" s="5">
        <f t="shared" si="26"/>
        <v>0</v>
      </c>
      <c r="I95" s="5">
        <f t="shared" si="26"/>
        <v>0</v>
      </c>
      <c r="J95" s="5">
        <f t="shared" si="26"/>
        <v>0</v>
      </c>
      <c r="K95" s="5">
        <f t="shared" si="26"/>
        <v>0</v>
      </c>
      <c r="L95" s="5">
        <f t="shared" si="26"/>
        <v>0</v>
      </c>
      <c r="M95" s="5">
        <f t="shared" si="26"/>
        <v>0</v>
      </c>
      <c r="N95" s="5">
        <f t="shared" si="26"/>
        <v>0</v>
      </c>
      <c r="O95" s="5">
        <f t="shared" si="26"/>
        <v>0</v>
      </c>
      <c r="P95" s="5">
        <f t="shared" si="26"/>
        <v>0</v>
      </c>
      <c r="Q95" s="5">
        <f t="shared" si="26"/>
        <v>0</v>
      </c>
      <c r="R95" s="5">
        <f t="shared" si="26"/>
        <v>0</v>
      </c>
      <c r="S95" s="5">
        <f t="shared" si="26"/>
        <v>0</v>
      </c>
      <c r="T95" s="5">
        <f t="shared" si="26"/>
        <v>0</v>
      </c>
      <c r="U95" s="5">
        <f t="shared" si="26"/>
        <v>0</v>
      </c>
      <c r="V95" s="5">
        <f t="shared" si="26"/>
        <v>0</v>
      </c>
      <c r="W95" s="5">
        <f t="shared" si="26"/>
        <v>33897832.231000006</v>
      </c>
      <c r="X95" s="5">
        <f t="shared" si="26"/>
        <v>45594420.681999996</v>
      </c>
      <c r="Y95" s="5">
        <f t="shared" si="26"/>
        <v>51077348.210000001</v>
      </c>
      <c r="Z95" s="5">
        <f t="shared" si="26"/>
        <v>67548740.741999984</v>
      </c>
      <c r="AA95" s="5">
        <f t="shared" si="26"/>
        <v>64454708.591099903</v>
      </c>
      <c r="AB95" s="5">
        <f t="shared" si="26"/>
        <v>64075776.649999999</v>
      </c>
      <c r="AC95" s="5">
        <f t="shared" si="26"/>
        <v>0</v>
      </c>
      <c r="AD95" s="5">
        <f t="shared" si="26"/>
        <v>0</v>
      </c>
      <c r="AE95" s="5">
        <f t="shared" si="26"/>
        <v>0</v>
      </c>
      <c r="AF95" s="5">
        <f t="shared" si="26"/>
        <v>0</v>
      </c>
      <c r="AG95" s="5">
        <f t="shared" si="26"/>
        <v>0</v>
      </c>
      <c r="AH95" s="5">
        <f t="shared" si="26"/>
        <v>0</v>
      </c>
      <c r="AI95" s="5">
        <f t="shared" si="26"/>
        <v>0</v>
      </c>
      <c r="AJ95" s="5">
        <f t="shared" si="26"/>
        <v>0</v>
      </c>
      <c r="AK95" s="5">
        <f t="shared" si="26"/>
        <v>0</v>
      </c>
      <c r="AL95" s="5">
        <f t="shared" si="26"/>
        <v>0</v>
      </c>
    </row>
    <row r="96" spans="1:38" x14ac:dyDescent="0.25">
      <c r="B96" s="42" t="str">
        <f>B26</f>
        <v>AIRTTEL</v>
      </c>
      <c r="C96" s="34">
        <v>0</v>
      </c>
      <c r="D96" s="34">
        <v>0</v>
      </c>
      <c r="E96" s="34">
        <v>0</v>
      </c>
      <c r="F96" s="34">
        <v>0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  <c r="Q96" s="34">
        <v>0</v>
      </c>
      <c r="R96" s="34">
        <v>0</v>
      </c>
      <c r="S96" s="34">
        <v>0</v>
      </c>
      <c r="T96" s="34">
        <v>0</v>
      </c>
      <c r="U96" s="34">
        <v>0</v>
      </c>
      <c r="V96" s="34">
        <v>0</v>
      </c>
      <c r="W96" s="6">
        <v>9474014.751000002</v>
      </c>
      <c r="X96" s="6">
        <v>13808966.909000002</v>
      </c>
      <c r="Y96" s="6">
        <v>15963713.569</v>
      </c>
      <c r="Z96" s="6">
        <v>13508066.914999999</v>
      </c>
      <c r="AA96" s="6">
        <v>13626580.841099899</v>
      </c>
      <c r="AB96" s="6">
        <v>8219841.9079999989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</row>
    <row r="97" spans="2:38" x14ac:dyDescent="0.25">
      <c r="B97" s="42" t="str">
        <f>B27</f>
        <v>MTN</v>
      </c>
      <c r="C97" s="34">
        <v>0</v>
      </c>
      <c r="D97" s="34">
        <v>0</v>
      </c>
      <c r="E97" s="34">
        <v>0</v>
      </c>
      <c r="F97" s="34">
        <v>0</v>
      </c>
      <c r="G97" s="34">
        <v>0</v>
      </c>
      <c r="H97" s="34">
        <v>0</v>
      </c>
      <c r="I97" s="34">
        <v>0</v>
      </c>
      <c r="J97" s="34">
        <v>0</v>
      </c>
      <c r="K97" s="34">
        <v>0</v>
      </c>
      <c r="L97" s="34">
        <v>0</v>
      </c>
      <c r="M97" s="34">
        <v>0</v>
      </c>
      <c r="N97" s="34">
        <v>0</v>
      </c>
      <c r="O97" s="34">
        <v>0</v>
      </c>
      <c r="P97" s="34">
        <v>0</v>
      </c>
      <c r="Q97" s="34">
        <v>0</v>
      </c>
      <c r="R97" s="34">
        <v>0</v>
      </c>
      <c r="S97" s="34">
        <v>0</v>
      </c>
      <c r="T97" s="34">
        <v>0</v>
      </c>
      <c r="U97" s="34">
        <v>0</v>
      </c>
      <c r="V97" s="34">
        <v>0</v>
      </c>
      <c r="W97" s="6">
        <v>24423817.48</v>
      </c>
      <c r="X97" s="6">
        <v>31785453.772999998</v>
      </c>
      <c r="Y97" s="6">
        <v>35113634.641000003</v>
      </c>
      <c r="Z97" s="6">
        <v>54040673.826999992</v>
      </c>
      <c r="AA97" s="6">
        <v>50828127.75</v>
      </c>
      <c r="AB97" s="6">
        <v>55855934.741999999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 s="6">
        <v>0</v>
      </c>
    </row>
    <row r="98" spans="2:38" x14ac:dyDescent="0.25">
      <c r="B98" s="52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</row>
    <row r="99" spans="2:38" x14ac:dyDescent="0.25">
      <c r="B99" s="12" t="s">
        <v>75</v>
      </c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</row>
    <row r="100" spans="2:38" x14ac:dyDescent="0.25">
      <c r="B100" s="42" t="str">
        <f>B96</f>
        <v>AIRTTEL</v>
      </c>
      <c r="C100" s="34">
        <f>IF(ISERROR(C96/C$95),0,C96/C$95)</f>
        <v>0</v>
      </c>
      <c r="D100" s="34">
        <f t="shared" ref="D100:AL101" si="27">IF(ISERROR(D96/D$95),0,D96/D$95)</f>
        <v>0</v>
      </c>
      <c r="E100" s="34">
        <f t="shared" si="27"/>
        <v>0</v>
      </c>
      <c r="F100" s="34">
        <f t="shared" si="27"/>
        <v>0</v>
      </c>
      <c r="G100" s="34">
        <f t="shared" si="27"/>
        <v>0</v>
      </c>
      <c r="H100" s="34">
        <f t="shared" si="27"/>
        <v>0</v>
      </c>
      <c r="I100" s="34">
        <f t="shared" si="27"/>
        <v>0</v>
      </c>
      <c r="J100" s="34">
        <f t="shared" si="27"/>
        <v>0</v>
      </c>
      <c r="K100" s="34">
        <f t="shared" si="27"/>
        <v>0</v>
      </c>
      <c r="L100" s="34">
        <f t="shared" si="27"/>
        <v>0</v>
      </c>
      <c r="M100" s="34">
        <f t="shared" si="27"/>
        <v>0</v>
      </c>
      <c r="N100" s="34">
        <f t="shared" si="27"/>
        <v>0</v>
      </c>
      <c r="O100" s="34">
        <f t="shared" si="27"/>
        <v>0</v>
      </c>
      <c r="P100" s="34">
        <f t="shared" si="27"/>
        <v>0</v>
      </c>
      <c r="Q100" s="34">
        <f t="shared" si="27"/>
        <v>0</v>
      </c>
      <c r="R100" s="34">
        <f t="shared" si="27"/>
        <v>0</v>
      </c>
      <c r="S100" s="34">
        <f t="shared" si="27"/>
        <v>0</v>
      </c>
      <c r="T100" s="34">
        <f t="shared" si="27"/>
        <v>0</v>
      </c>
      <c r="U100" s="34">
        <f t="shared" si="27"/>
        <v>0</v>
      </c>
      <c r="V100" s="34">
        <f t="shared" si="27"/>
        <v>0</v>
      </c>
      <c r="W100" s="35">
        <f t="shared" si="27"/>
        <v>0.27948733377516372</v>
      </c>
      <c r="X100" s="35">
        <f t="shared" si="27"/>
        <v>0.30286527830479876</v>
      </c>
      <c r="Y100" s="35">
        <f t="shared" si="27"/>
        <v>0.3125399835435192</v>
      </c>
      <c r="Z100" s="35">
        <f t="shared" si="27"/>
        <v>0.19997511081063052</v>
      </c>
      <c r="AA100" s="35">
        <f t="shared" si="27"/>
        <v>0.21141327203178911</v>
      </c>
      <c r="AB100" s="35">
        <f t="shared" si="27"/>
        <v>0.12828314127036022</v>
      </c>
      <c r="AC100" s="35">
        <f t="shared" si="27"/>
        <v>0</v>
      </c>
      <c r="AD100" s="35">
        <f t="shared" si="27"/>
        <v>0</v>
      </c>
      <c r="AE100" s="35">
        <f t="shared" si="27"/>
        <v>0</v>
      </c>
      <c r="AF100" s="35">
        <f t="shared" si="27"/>
        <v>0</v>
      </c>
      <c r="AG100" s="35">
        <f t="shared" si="27"/>
        <v>0</v>
      </c>
      <c r="AH100" s="35">
        <f t="shared" si="27"/>
        <v>0</v>
      </c>
      <c r="AI100" s="35">
        <f t="shared" si="27"/>
        <v>0</v>
      </c>
      <c r="AJ100" s="35">
        <f t="shared" si="27"/>
        <v>0</v>
      </c>
      <c r="AK100" s="35">
        <f t="shared" si="27"/>
        <v>0</v>
      </c>
      <c r="AL100" s="35">
        <f t="shared" si="27"/>
        <v>0</v>
      </c>
    </row>
    <row r="101" spans="2:38" x14ac:dyDescent="0.25">
      <c r="B101" s="42" t="str">
        <f>B97</f>
        <v>MTN</v>
      </c>
      <c r="C101" s="34">
        <f>IF(ISERROR(C97/C$95),0,C97/C$95)</f>
        <v>0</v>
      </c>
      <c r="D101" s="34">
        <f t="shared" si="27"/>
        <v>0</v>
      </c>
      <c r="E101" s="34">
        <f t="shared" si="27"/>
        <v>0</v>
      </c>
      <c r="F101" s="34">
        <f t="shared" si="27"/>
        <v>0</v>
      </c>
      <c r="G101" s="34">
        <f t="shared" si="27"/>
        <v>0</v>
      </c>
      <c r="H101" s="34">
        <f t="shared" si="27"/>
        <v>0</v>
      </c>
      <c r="I101" s="34">
        <f t="shared" si="27"/>
        <v>0</v>
      </c>
      <c r="J101" s="34">
        <f t="shared" si="27"/>
        <v>0</v>
      </c>
      <c r="K101" s="34">
        <f t="shared" si="27"/>
        <v>0</v>
      </c>
      <c r="L101" s="34">
        <f t="shared" si="27"/>
        <v>0</v>
      </c>
      <c r="M101" s="34">
        <f t="shared" si="27"/>
        <v>0</v>
      </c>
      <c r="N101" s="34">
        <f t="shared" si="27"/>
        <v>0</v>
      </c>
      <c r="O101" s="34">
        <f t="shared" si="27"/>
        <v>0</v>
      </c>
      <c r="P101" s="34">
        <f t="shared" si="27"/>
        <v>0</v>
      </c>
      <c r="Q101" s="34">
        <f t="shared" si="27"/>
        <v>0</v>
      </c>
      <c r="R101" s="34">
        <f t="shared" si="27"/>
        <v>0</v>
      </c>
      <c r="S101" s="34">
        <f t="shared" si="27"/>
        <v>0</v>
      </c>
      <c r="T101" s="34">
        <f t="shared" si="27"/>
        <v>0</v>
      </c>
      <c r="U101" s="34">
        <f t="shared" si="27"/>
        <v>0</v>
      </c>
      <c r="V101" s="34">
        <f t="shared" si="27"/>
        <v>0</v>
      </c>
      <c r="W101" s="35">
        <f t="shared" si="27"/>
        <v>0.72051266622483612</v>
      </c>
      <c r="X101" s="35">
        <f t="shared" si="27"/>
        <v>0.6971347216952013</v>
      </c>
      <c r="Y101" s="35">
        <f t="shared" si="27"/>
        <v>0.6874600164564808</v>
      </c>
      <c r="Z101" s="35">
        <f t="shared" si="27"/>
        <v>0.80002488918936954</v>
      </c>
      <c r="AA101" s="35">
        <f t="shared" si="27"/>
        <v>0.78858672796821083</v>
      </c>
      <c r="AB101" s="35">
        <f t="shared" si="27"/>
        <v>0.87171685872963978</v>
      </c>
      <c r="AC101" s="35">
        <f t="shared" si="27"/>
        <v>0</v>
      </c>
      <c r="AD101" s="35">
        <f t="shared" si="27"/>
        <v>0</v>
      </c>
      <c r="AE101" s="35">
        <f t="shared" si="27"/>
        <v>0</v>
      </c>
      <c r="AF101" s="35">
        <f t="shared" si="27"/>
        <v>0</v>
      </c>
      <c r="AG101" s="35">
        <f t="shared" si="27"/>
        <v>0</v>
      </c>
      <c r="AH101" s="35">
        <f t="shared" si="27"/>
        <v>0</v>
      </c>
      <c r="AI101" s="35">
        <f t="shared" si="27"/>
        <v>0</v>
      </c>
      <c r="AJ101" s="35">
        <f t="shared" si="27"/>
        <v>0</v>
      </c>
      <c r="AK101" s="35">
        <f t="shared" si="27"/>
        <v>0</v>
      </c>
      <c r="AL101" s="35">
        <f t="shared" si="27"/>
        <v>0</v>
      </c>
    </row>
    <row r="102" spans="2:38" x14ac:dyDescent="0.25"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</row>
    <row r="103" spans="2:38" x14ac:dyDescent="0.25">
      <c r="B103" s="51" t="s">
        <v>76</v>
      </c>
      <c r="C103" s="37">
        <f>C104+C105</f>
        <v>0</v>
      </c>
      <c r="D103" s="37">
        <f t="shared" ref="D103:AL103" si="28">D104+D105</f>
        <v>0</v>
      </c>
      <c r="E103" s="37">
        <f t="shared" si="28"/>
        <v>0</v>
      </c>
      <c r="F103" s="37">
        <f t="shared" si="28"/>
        <v>0</v>
      </c>
      <c r="G103" s="37">
        <f t="shared" si="28"/>
        <v>0</v>
      </c>
      <c r="H103" s="37">
        <f t="shared" si="28"/>
        <v>0</v>
      </c>
      <c r="I103" s="37">
        <f t="shared" si="28"/>
        <v>0</v>
      </c>
      <c r="J103" s="37">
        <f t="shared" si="28"/>
        <v>0</v>
      </c>
      <c r="K103" s="37">
        <f t="shared" si="28"/>
        <v>0</v>
      </c>
      <c r="L103" s="37">
        <f t="shared" si="28"/>
        <v>0</v>
      </c>
      <c r="M103" s="37">
        <f t="shared" si="28"/>
        <v>0</v>
      </c>
      <c r="N103" s="37">
        <f t="shared" si="28"/>
        <v>0</v>
      </c>
      <c r="O103" s="37">
        <f t="shared" si="28"/>
        <v>0</v>
      </c>
      <c r="P103" s="37">
        <f t="shared" si="28"/>
        <v>0</v>
      </c>
      <c r="Q103" s="37">
        <f t="shared" si="28"/>
        <v>0</v>
      </c>
      <c r="R103" s="37">
        <f t="shared" si="28"/>
        <v>0</v>
      </c>
      <c r="S103" s="37">
        <f t="shared" si="28"/>
        <v>0</v>
      </c>
      <c r="T103" s="37">
        <f t="shared" si="28"/>
        <v>0</v>
      </c>
      <c r="U103" s="37">
        <f t="shared" si="28"/>
        <v>0</v>
      </c>
      <c r="V103" s="37">
        <f t="shared" si="28"/>
        <v>0</v>
      </c>
      <c r="W103" s="20">
        <f t="shared" si="28"/>
        <v>14200592.070999999</v>
      </c>
      <c r="X103" s="20">
        <f t="shared" si="28"/>
        <v>18465098.357999999</v>
      </c>
      <c r="Y103" s="20">
        <f t="shared" si="28"/>
        <v>19724536.945</v>
      </c>
      <c r="Z103" s="20">
        <f t="shared" si="28"/>
        <v>28558151.068</v>
      </c>
      <c r="AA103" s="20">
        <f t="shared" si="28"/>
        <v>26013316.905999999</v>
      </c>
      <c r="AB103" s="20">
        <f t="shared" si="28"/>
        <v>27716948.932</v>
      </c>
      <c r="AC103" s="20">
        <f t="shared" si="28"/>
        <v>0</v>
      </c>
      <c r="AD103" s="20">
        <f t="shared" si="28"/>
        <v>0</v>
      </c>
      <c r="AE103" s="20">
        <f t="shared" si="28"/>
        <v>0</v>
      </c>
      <c r="AF103" s="20">
        <f t="shared" si="28"/>
        <v>0</v>
      </c>
      <c r="AG103" s="20">
        <f t="shared" si="28"/>
        <v>0</v>
      </c>
      <c r="AH103" s="20">
        <f t="shared" si="28"/>
        <v>0</v>
      </c>
      <c r="AI103" s="20">
        <f t="shared" si="28"/>
        <v>0</v>
      </c>
      <c r="AJ103" s="20">
        <f t="shared" si="28"/>
        <v>0</v>
      </c>
      <c r="AK103" s="20">
        <f t="shared" si="28"/>
        <v>0</v>
      </c>
      <c r="AL103" s="20">
        <f t="shared" si="28"/>
        <v>0</v>
      </c>
    </row>
    <row r="104" spans="2:38" x14ac:dyDescent="0.25">
      <c r="B104" s="42" t="str">
        <f>B100</f>
        <v>AIRTTEL</v>
      </c>
      <c r="C104" s="34">
        <v>0</v>
      </c>
      <c r="D104" s="34">
        <v>0</v>
      </c>
      <c r="E104" s="34">
        <v>0</v>
      </c>
      <c r="F104" s="34">
        <v>0</v>
      </c>
      <c r="G104" s="34">
        <v>0</v>
      </c>
      <c r="H104" s="34">
        <v>0</v>
      </c>
      <c r="I104" s="34">
        <v>0</v>
      </c>
      <c r="J104" s="34">
        <v>0</v>
      </c>
      <c r="K104" s="34">
        <v>0</v>
      </c>
      <c r="L104" s="34">
        <v>0</v>
      </c>
      <c r="M104" s="34">
        <v>0</v>
      </c>
      <c r="N104" s="34">
        <v>0</v>
      </c>
      <c r="O104" s="34">
        <v>0</v>
      </c>
      <c r="P104" s="34">
        <v>0</v>
      </c>
      <c r="Q104" s="34">
        <v>0</v>
      </c>
      <c r="R104" s="34">
        <v>0</v>
      </c>
      <c r="S104" s="34">
        <v>0</v>
      </c>
      <c r="T104" s="34">
        <v>0</v>
      </c>
      <c r="U104" s="34">
        <v>0</v>
      </c>
      <c r="V104" s="34">
        <v>0</v>
      </c>
      <c r="W104" s="6">
        <v>2522471.5079999999</v>
      </c>
      <c r="X104" s="6">
        <v>2727174.97</v>
      </c>
      <c r="Y104" s="6">
        <v>2447503.3289999999</v>
      </c>
      <c r="Z104" s="6">
        <v>3275828.2220000001</v>
      </c>
      <c r="AA104" s="6">
        <v>2769672.97</v>
      </c>
      <c r="AB104" s="6">
        <v>2833508.2760000001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 s="6">
        <v>0</v>
      </c>
      <c r="AK104" s="6">
        <v>0</v>
      </c>
      <c r="AL104" s="6">
        <v>0</v>
      </c>
    </row>
    <row r="105" spans="2:38" x14ac:dyDescent="0.25">
      <c r="B105" s="42" t="str">
        <f>B101</f>
        <v>MTN</v>
      </c>
      <c r="C105" s="34">
        <v>0</v>
      </c>
      <c r="D105" s="34">
        <v>0</v>
      </c>
      <c r="E105" s="34">
        <v>0</v>
      </c>
      <c r="F105" s="34">
        <v>0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  <c r="Q105" s="34">
        <v>0</v>
      </c>
      <c r="R105" s="34">
        <v>0</v>
      </c>
      <c r="S105" s="34">
        <v>0</v>
      </c>
      <c r="T105" s="34">
        <v>0</v>
      </c>
      <c r="U105" s="34">
        <v>0</v>
      </c>
      <c r="V105" s="34">
        <v>0</v>
      </c>
      <c r="W105" s="6">
        <v>11678120.562999999</v>
      </c>
      <c r="X105" s="6">
        <v>15737923.388</v>
      </c>
      <c r="Y105" s="6">
        <v>17277033.616</v>
      </c>
      <c r="Z105" s="6">
        <v>25282322.846000001</v>
      </c>
      <c r="AA105" s="6">
        <v>23243643.936000001</v>
      </c>
      <c r="AB105" s="6">
        <v>24883440.655999999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6">
        <v>0</v>
      </c>
    </row>
    <row r="106" spans="2:38" x14ac:dyDescent="0.25">
      <c r="B106" s="9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</row>
    <row r="107" spans="2:38" x14ac:dyDescent="0.25">
      <c r="B107" s="9" t="s">
        <v>77</v>
      </c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</row>
    <row r="108" spans="2:38" x14ac:dyDescent="0.25">
      <c r="B108" s="42" t="str">
        <f>B104</f>
        <v>AIRTTEL</v>
      </c>
      <c r="C108" s="34">
        <f>IF(ISERROR(C104/C$103),0,C104/C$103)</f>
        <v>0</v>
      </c>
      <c r="D108" s="34">
        <f t="shared" ref="D108:AL109" si="29">IF(ISERROR(D104/D$103),0,D104/D$103)</f>
        <v>0</v>
      </c>
      <c r="E108" s="34">
        <f t="shared" si="29"/>
        <v>0</v>
      </c>
      <c r="F108" s="34">
        <f t="shared" si="29"/>
        <v>0</v>
      </c>
      <c r="G108" s="34">
        <f t="shared" si="29"/>
        <v>0</v>
      </c>
      <c r="H108" s="34">
        <f t="shared" si="29"/>
        <v>0</v>
      </c>
      <c r="I108" s="34">
        <f t="shared" si="29"/>
        <v>0</v>
      </c>
      <c r="J108" s="34">
        <f t="shared" si="29"/>
        <v>0</v>
      </c>
      <c r="K108" s="34">
        <f t="shared" si="29"/>
        <v>0</v>
      </c>
      <c r="L108" s="34">
        <f t="shared" si="29"/>
        <v>0</v>
      </c>
      <c r="M108" s="34">
        <f t="shared" si="29"/>
        <v>0</v>
      </c>
      <c r="N108" s="34">
        <f t="shared" si="29"/>
        <v>0</v>
      </c>
      <c r="O108" s="34">
        <f t="shared" si="29"/>
        <v>0</v>
      </c>
      <c r="P108" s="34">
        <f t="shared" si="29"/>
        <v>0</v>
      </c>
      <c r="Q108" s="34">
        <f t="shared" si="29"/>
        <v>0</v>
      </c>
      <c r="R108" s="34">
        <f t="shared" si="29"/>
        <v>0</v>
      </c>
      <c r="S108" s="34">
        <f t="shared" si="29"/>
        <v>0</v>
      </c>
      <c r="T108" s="34">
        <f t="shared" si="29"/>
        <v>0</v>
      </c>
      <c r="U108" s="34">
        <f t="shared" si="29"/>
        <v>0</v>
      </c>
      <c r="V108" s="34">
        <f t="shared" si="29"/>
        <v>0</v>
      </c>
      <c r="W108" s="35">
        <f t="shared" si="29"/>
        <v>0.17763143222396421</v>
      </c>
      <c r="X108" s="35">
        <f t="shared" si="29"/>
        <v>0.14769349814042299</v>
      </c>
      <c r="Y108" s="35">
        <f t="shared" si="29"/>
        <v>0.12408419704982838</v>
      </c>
      <c r="Z108" s="35">
        <f t="shared" si="29"/>
        <v>0.11470729369698704</v>
      </c>
      <c r="AA108" s="35">
        <f t="shared" si="29"/>
        <v>0.10647135003999325</v>
      </c>
      <c r="AB108" s="35">
        <f t="shared" si="29"/>
        <v>0.1022301654829199</v>
      </c>
      <c r="AC108" s="35">
        <f t="shared" si="29"/>
        <v>0</v>
      </c>
      <c r="AD108" s="35">
        <f t="shared" si="29"/>
        <v>0</v>
      </c>
      <c r="AE108" s="35">
        <f t="shared" si="29"/>
        <v>0</v>
      </c>
      <c r="AF108" s="35">
        <f t="shared" si="29"/>
        <v>0</v>
      </c>
      <c r="AG108" s="35">
        <f t="shared" si="29"/>
        <v>0</v>
      </c>
      <c r="AH108" s="35">
        <f t="shared" si="29"/>
        <v>0</v>
      </c>
      <c r="AI108" s="35">
        <f t="shared" si="29"/>
        <v>0</v>
      </c>
      <c r="AJ108" s="35">
        <f t="shared" si="29"/>
        <v>0</v>
      </c>
      <c r="AK108" s="35">
        <f t="shared" si="29"/>
        <v>0</v>
      </c>
      <c r="AL108" s="35">
        <f t="shared" si="29"/>
        <v>0</v>
      </c>
    </row>
    <row r="109" spans="2:38" x14ac:dyDescent="0.25">
      <c r="B109" s="42" t="str">
        <f>B105</f>
        <v>MTN</v>
      </c>
      <c r="C109" s="34">
        <f>IF(ISERROR(C105/C$103),0,C105/C$103)</f>
        <v>0</v>
      </c>
      <c r="D109" s="34">
        <f t="shared" si="29"/>
        <v>0</v>
      </c>
      <c r="E109" s="34">
        <f t="shared" si="29"/>
        <v>0</v>
      </c>
      <c r="F109" s="34">
        <f t="shared" si="29"/>
        <v>0</v>
      </c>
      <c r="G109" s="34">
        <f t="shared" si="29"/>
        <v>0</v>
      </c>
      <c r="H109" s="34">
        <f t="shared" si="29"/>
        <v>0</v>
      </c>
      <c r="I109" s="34">
        <f t="shared" si="29"/>
        <v>0</v>
      </c>
      <c r="J109" s="34">
        <f t="shared" si="29"/>
        <v>0</v>
      </c>
      <c r="K109" s="34">
        <f t="shared" si="29"/>
        <v>0</v>
      </c>
      <c r="L109" s="34">
        <f t="shared" si="29"/>
        <v>0</v>
      </c>
      <c r="M109" s="34">
        <f t="shared" si="29"/>
        <v>0</v>
      </c>
      <c r="N109" s="34">
        <f t="shared" si="29"/>
        <v>0</v>
      </c>
      <c r="O109" s="34">
        <f t="shared" si="29"/>
        <v>0</v>
      </c>
      <c r="P109" s="34">
        <f t="shared" si="29"/>
        <v>0</v>
      </c>
      <c r="Q109" s="34">
        <f t="shared" si="29"/>
        <v>0</v>
      </c>
      <c r="R109" s="34">
        <f t="shared" si="29"/>
        <v>0</v>
      </c>
      <c r="S109" s="34">
        <f t="shared" si="29"/>
        <v>0</v>
      </c>
      <c r="T109" s="34">
        <f t="shared" si="29"/>
        <v>0</v>
      </c>
      <c r="U109" s="34">
        <f t="shared" si="29"/>
        <v>0</v>
      </c>
      <c r="V109" s="34">
        <f t="shared" si="29"/>
        <v>0</v>
      </c>
      <c r="W109" s="35">
        <f t="shared" si="29"/>
        <v>0.82236856777603584</v>
      </c>
      <c r="X109" s="35">
        <f t="shared" si="29"/>
        <v>0.85230650185957713</v>
      </c>
      <c r="Y109" s="35">
        <f t="shared" si="29"/>
        <v>0.87591580295017157</v>
      </c>
      <c r="Z109" s="35">
        <f t="shared" si="29"/>
        <v>0.88529270630301304</v>
      </c>
      <c r="AA109" s="35">
        <f t="shared" si="29"/>
        <v>0.8935286499600068</v>
      </c>
      <c r="AB109" s="35">
        <f t="shared" si="29"/>
        <v>0.89776983451708003</v>
      </c>
      <c r="AC109" s="35">
        <f t="shared" si="29"/>
        <v>0</v>
      </c>
      <c r="AD109" s="35">
        <f t="shared" si="29"/>
        <v>0</v>
      </c>
      <c r="AE109" s="35">
        <f t="shared" si="29"/>
        <v>0</v>
      </c>
      <c r="AF109" s="35">
        <f t="shared" si="29"/>
        <v>0</v>
      </c>
      <c r="AG109" s="35">
        <f t="shared" si="29"/>
        <v>0</v>
      </c>
      <c r="AH109" s="35">
        <f t="shared" si="29"/>
        <v>0</v>
      </c>
      <c r="AI109" s="35">
        <f t="shared" si="29"/>
        <v>0</v>
      </c>
      <c r="AJ109" s="35">
        <f t="shared" si="29"/>
        <v>0</v>
      </c>
      <c r="AK109" s="35">
        <f t="shared" si="29"/>
        <v>0</v>
      </c>
      <c r="AL109" s="35">
        <f t="shared" si="29"/>
        <v>0</v>
      </c>
    </row>
    <row r="110" spans="2:38" x14ac:dyDescent="0.25">
      <c r="B110" s="9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</row>
    <row r="111" spans="2:38" x14ac:dyDescent="0.25">
      <c r="B111" s="42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</row>
    <row r="112" spans="2:38" x14ac:dyDescent="0.25">
      <c r="B112" s="51" t="s">
        <v>78</v>
      </c>
      <c r="C112" s="37">
        <f>C113+C114</f>
        <v>0</v>
      </c>
      <c r="D112" s="37">
        <f t="shared" ref="D112:AL112" si="30">D113+D114</f>
        <v>0</v>
      </c>
      <c r="E112" s="37">
        <f t="shared" si="30"/>
        <v>0</v>
      </c>
      <c r="F112" s="37">
        <f t="shared" si="30"/>
        <v>0</v>
      </c>
      <c r="G112" s="37">
        <f t="shared" si="30"/>
        <v>0</v>
      </c>
      <c r="H112" s="37">
        <f t="shared" si="30"/>
        <v>0</v>
      </c>
      <c r="I112" s="37">
        <f t="shared" si="30"/>
        <v>0</v>
      </c>
      <c r="J112" s="37">
        <f t="shared" si="30"/>
        <v>0</v>
      </c>
      <c r="K112" s="37">
        <f t="shared" si="30"/>
        <v>0</v>
      </c>
      <c r="L112" s="37">
        <f t="shared" si="30"/>
        <v>0</v>
      </c>
      <c r="M112" s="37">
        <f t="shared" si="30"/>
        <v>0</v>
      </c>
      <c r="N112" s="37">
        <f t="shared" si="30"/>
        <v>0</v>
      </c>
      <c r="O112" s="37">
        <f t="shared" si="30"/>
        <v>0</v>
      </c>
      <c r="P112" s="37">
        <f t="shared" si="30"/>
        <v>0</v>
      </c>
      <c r="Q112" s="37">
        <f t="shared" si="30"/>
        <v>0</v>
      </c>
      <c r="R112" s="37">
        <f t="shared" si="30"/>
        <v>0</v>
      </c>
      <c r="S112" s="37">
        <f t="shared" si="30"/>
        <v>0</v>
      </c>
      <c r="T112" s="37">
        <f t="shared" si="30"/>
        <v>0</v>
      </c>
      <c r="U112" s="37">
        <f t="shared" si="30"/>
        <v>0</v>
      </c>
      <c r="V112" s="37">
        <f t="shared" si="30"/>
        <v>0</v>
      </c>
      <c r="W112" s="20">
        <f t="shared" si="30"/>
        <v>10757250.460999999</v>
      </c>
      <c r="X112" s="20">
        <f t="shared" si="30"/>
        <v>13265305.045</v>
      </c>
      <c r="Y112" s="20">
        <f t="shared" si="30"/>
        <v>14432625.594999999</v>
      </c>
      <c r="Z112" s="20">
        <f t="shared" si="30"/>
        <v>22749475.386</v>
      </c>
      <c r="AA112" s="20">
        <f t="shared" si="30"/>
        <v>21438083.851999998</v>
      </c>
      <c r="AB112" s="20">
        <f t="shared" si="30"/>
        <v>23871506.311999999</v>
      </c>
      <c r="AC112" s="20">
        <f t="shared" si="30"/>
        <v>0</v>
      </c>
      <c r="AD112" s="20">
        <f t="shared" si="30"/>
        <v>0</v>
      </c>
      <c r="AE112" s="20">
        <f t="shared" si="30"/>
        <v>0</v>
      </c>
      <c r="AF112" s="20">
        <f t="shared" si="30"/>
        <v>0</v>
      </c>
      <c r="AG112" s="20">
        <f t="shared" si="30"/>
        <v>0</v>
      </c>
      <c r="AH112" s="20">
        <f t="shared" si="30"/>
        <v>0</v>
      </c>
      <c r="AI112" s="20">
        <f t="shared" si="30"/>
        <v>0</v>
      </c>
      <c r="AJ112" s="20">
        <f t="shared" si="30"/>
        <v>0</v>
      </c>
      <c r="AK112" s="20">
        <f t="shared" si="30"/>
        <v>0</v>
      </c>
      <c r="AL112" s="20">
        <f t="shared" si="30"/>
        <v>0</v>
      </c>
    </row>
    <row r="113" spans="2:38" x14ac:dyDescent="0.25">
      <c r="B113" s="42" t="str">
        <f>B108</f>
        <v>AIRTTEL</v>
      </c>
      <c r="C113" s="34">
        <v>0</v>
      </c>
      <c r="D113" s="34">
        <v>0</v>
      </c>
      <c r="E113" s="34">
        <v>0</v>
      </c>
      <c r="F113" s="34">
        <v>0</v>
      </c>
      <c r="G113" s="34">
        <v>0</v>
      </c>
      <c r="H113" s="34"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34">
        <v>0</v>
      </c>
      <c r="R113" s="34">
        <v>0</v>
      </c>
      <c r="S113" s="34">
        <v>0</v>
      </c>
      <c r="T113" s="34">
        <v>0</v>
      </c>
      <c r="U113" s="34">
        <v>0</v>
      </c>
      <c r="V113" s="34">
        <v>0</v>
      </c>
      <c r="W113" s="6">
        <v>1836123.085</v>
      </c>
      <c r="X113" s="6">
        <v>1959922.2390000001</v>
      </c>
      <c r="Y113" s="6">
        <v>1811985.6</v>
      </c>
      <c r="Z113" s="6">
        <v>2471620.3220000002</v>
      </c>
      <c r="AA113" s="6">
        <v>2049298.29</v>
      </c>
      <c r="AB113" s="6">
        <v>2070842.081</v>
      </c>
      <c r="AC113" s="6">
        <v>0</v>
      </c>
      <c r="AD113" s="6">
        <v>0</v>
      </c>
      <c r="AE113" s="6">
        <v>0</v>
      </c>
      <c r="AF113" s="6">
        <v>0</v>
      </c>
      <c r="AG113" s="6">
        <v>0</v>
      </c>
      <c r="AH113" s="6">
        <v>0</v>
      </c>
      <c r="AI113" s="6">
        <v>0</v>
      </c>
      <c r="AJ113" s="6">
        <v>0</v>
      </c>
      <c r="AK113" s="6">
        <v>0</v>
      </c>
      <c r="AL113" s="6">
        <v>0</v>
      </c>
    </row>
    <row r="114" spans="2:38" x14ac:dyDescent="0.25">
      <c r="B114" s="42" t="str">
        <f>B109</f>
        <v>MTN</v>
      </c>
      <c r="C114" s="34">
        <v>0</v>
      </c>
      <c r="D114" s="34">
        <v>0</v>
      </c>
      <c r="E114" s="34">
        <v>0</v>
      </c>
      <c r="F114" s="34">
        <v>0</v>
      </c>
      <c r="G114" s="34">
        <v>0</v>
      </c>
      <c r="H114" s="34">
        <v>0</v>
      </c>
      <c r="I114" s="34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0</v>
      </c>
      <c r="R114" s="34">
        <v>0</v>
      </c>
      <c r="S114" s="34">
        <v>0</v>
      </c>
      <c r="T114" s="34">
        <v>0</v>
      </c>
      <c r="U114" s="34">
        <v>0</v>
      </c>
      <c r="V114" s="34">
        <v>0</v>
      </c>
      <c r="W114" s="6">
        <v>8921127.3760000002</v>
      </c>
      <c r="X114" s="6">
        <v>11305382.806</v>
      </c>
      <c r="Y114" s="6">
        <v>12620639.994999999</v>
      </c>
      <c r="Z114" s="6">
        <v>20277855.063999999</v>
      </c>
      <c r="AA114" s="6">
        <v>19388785.561999999</v>
      </c>
      <c r="AB114" s="6">
        <v>21800664.230999999</v>
      </c>
      <c r="AC114" s="6">
        <v>0</v>
      </c>
      <c r="AD114" s="6">
        <v>0</v>
      </c>
      <c r="AE114" s="6">
        <v>0</v>
      </c>
      <c r="AF114" s="6">
        <v>0</v>
      </c>
      <c r="AG114" s="6">
        <v>0</v>
      </c>
      <c r="AH114" s="6">
        <v>0</v>
      </c>
      <c r="AI114" s="6">
        <v>0</v>
      </c>
      <c r="AJ114" s="6">
        <v>0</v>
      </c>
      <c r="AK114" s="6">
        <v>0</v>
      </c>
      <c r="AL114" s="6">
        <v>0</v>
      </c>
    </row>
    <row r="115" spans="2:38" x14ac:dyDescent="0.25">
      <c r="B115" s="42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</row>
    <row r="116" spans="2:38" x14ac:dyDescent="0.25">
      <c r="B116" s="9" t="s">
        <v>77</v>
      </c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</row>
    <row r="117" spans="2:38" x14ac:dyDescent="0.25">
      <c r="B117" s="42" t="str">
        <f>B113</f>
        <v>AIRTTEL</v>
      </c>
      <c r="C117" s="34">
        <f>IF(ISERROR(C113/C$112),0,C113/C$112)</f>
        <v>0</v>
      </c>
      <c r="D117" s="34">
        <f t="shared" ref="D117:AL118" si="31">IF(ISERROR(D113/D$112),0,D113/D$112)</f>
        <v>0</v>
      </c>
      <c r="E117" s="34">
        <f t="shared" si="31"/>
        <v>0</v>
      </c>
      <c r="F117" s="34">
        <f t="shared" si="31"/>
        <v>0</v>
      </c>
      <c r="G117" s="34">
        <f t="shared" si="31"/>
        <v>0</v>
      </c>
      <c r="H117" s="34">
        <f t="shared" si="31"/>
        <v>0</v>
      </c>
      <c r="I117" s="34">
        <f t="shared" si="31"/>
        <v>0</v>
      </c>
      <c r="J117" s="34">
        <f t="shared" si="31"/>
        <v>0</v>
      </c>
      <c r="K117" s="34">
        <f t="shared" si="31"/>
        <v>0</v>
      </c>
      <c r="L117" s="34">
        <f t="shared" si="31"/>
        <v>0</v>
      </c>
      <c r="M117" s="34">
        <f t="shared" si="31"/>
        <v>0</v>
      </c>
      <c r="N117" s="34">
        <f t="shared" si="31"/>
        <v>0</v>
      </c>
      <c r="O117" s="34">
        <f t="shared" si="31"/>
        <v>0</v>
      </c>
      <c r="P117" s="34">
        <f t="shared" si="31"/>
        <v>0</v>
      </c>
      <c r="Q117" s="34">
        <f t="shared" si="31"/>
        <v>0</v>
      </c>
      <c r="R117" s="34">
        <f t="shared" si="31"/>
        <v>0</v>
      </c>
      <c r="S117" s="34">
        <f t="shared" si="31"/>
        <v>0</v>
      </c>
      <c r="T117" s="34">
        <f t="shared" si="31"/>
        <v>0</v>
      </c>
      <c r="U117" s="34">
        <f t="shared" si="31"/>
        <v>0</v>
      </c>
      <c r="V117" s="34">
        <f t="shared" si="31"/>
        <v>0</v>
      </c>
      <c r="W117" s="35">
        <f t="shared" si="31"/>
        <v>0.17068702561651736</v>
      </c>
      <c r="X117" s="35">
        <f t="shared" si="31"/>
        <v>0.14774799617131609</v>
      </c>
      <c r="Y117" s="35">
        <f t="shared" si="31"/>
        <v>0.12554788372170755</v>
      </c>
      <c r="Z117" s="35">
        <f t="shared" si="31"/>
        <v>0.10864515686902532</v>
      </c>
      <c r="AA117" s="35">
        <f t="shared" si="31"/>
        <v>9.5591485887803224E-2</v>
      </c>
      <c r="AB117" s="35">
        <f t="shared" si="31"/>
        <v>8.6749535363799216E-2</v>
      </c>
      <c r="AC117" s="35">
        <f t="shared" si="31"/>
        <v>0</v>
      </c>
      <c r="AD117" s="35">
        <f t="shared" si="31"/>
        <v>0</v>
      </c>
      <c r="AE117" s="35">
        <f t="shared" si="31"/>
        <v>0</v>
      </c>
      <c r="AF117" s="35">
        <f t="shared" si="31"/>
        <v>0</v>
      </c>
      <c r="AG117" s="35">
        <f t="shared" si="31"/>
        <v>0</v>
      </c>
      <c r="AH117" s="35">
        <f t="shared" si="31"/>
        <v>0</v>
      </c>
      <c r="AI117" s="35">
        <f t="shared" si="31"/>
        <v>0</v>
      </c>
      <c r="AJ117" s="35">
        <f t="shared" si="31"/>
        <v>0</v>
      </c>
      <c r="AK117" s="35">
        <f t="shared" si="31"/>
        <v>0</v>
      </c>
      <c r="AL117" s="35">
        <f t="shared" si="31"/>
        <v>0</v>
      </c>
    </row>
    <row r="118" spans="2:38" x14ac:dyDescent="0.25">
      <c r="B118" s="42" t="str">
        <f>B114</f>
        <v>MTN</v>
      </c>
      <c r="C118" s="34">
        <f>IF(ISERROR(C114/C$112),0,C114/C$112)</f>
        <v>0</v>
      </c>
      <c r="D118" s="34">
        <f t="shared" si="31"/>
        <v>0</v>
      </c>
      <c r="E118" s="34">
        <f t="shared" si="31"/>
        <v>0</v>
      </c>
      <c r="F118" s="34">
        <f t="shared" si="31"/>
        <v>0</v>
      </c>
      <c r="G118" s="34">
        <f t="shared" si="31"/>
        <v>0</v>
      </c>
      <c r="H118" s="34">
        <f t="shared" si="31"/>
        <v>0</v>
      </c>
      <c r="I118" s="34">
        <f t="shared" si="31"/>
        <v>0</v>
      </c>
      <c r="J118" s="34">
        <f t="shared" si="31"/>
        <v>0</v>
      </c>
      <c r="K118" s="34">
        <f t="shared" si="31"/>
        <v>0</v>
      </c>
      <c r="L118" s="34">
        <f t="shared" si="31"/>
        <v>0</v>
      </c>
      <c r="M118" s="34">
        <f t="shared" si="31"/>
        <v>0</v>
      </c>
      <c r="N118" s="34">
        <f t="shared" si="31"/>
        <v>0</v>
      </c>
      <c r="O118" s="34">
        <f t="shared" si="31"/>
        <v>0</v>
      </c>
      <c r="P118" s="34">
        <f t="shared" si="31"/>
        <v>0</v>
      </c>
      <c r="Q118" s="34">
        <f t="shared" si="31"/>
        <v>0</v>
      </c>
      <c r="R118" s="34">
        <f t="shared" si="31"/>
        <v>0</v>
      </c>
      <c r="S118" s="34">
        <f t="shared" si="31"/>
        <v>0</v>
      </c>
      <c r="T118" s="34">
        <f t="shared" si="31"/>
        <v>0</v>
      </c>
      <c r="U118" s="34">
        <f t="shared" si="31"/>
        <v>0</v>
      </c>
      <c r="V118" s="34">
        <f t="shared" si="31"/>
        <v>0</v>
      </c>
      <c r="W118" s="35">
        <f t="shared" si="31"/>
        <v>0.82931297438348273</v>
      </c>
      <c r="X118" s="35">
        <f t="shared" si="31"/>
        <v>0.85225200382868394</v>
      </c>
      <c r="Y118" s="35">
        <f t="shared" si="31"/>
        <v>0.87445211627829245</v>
      </c>
      <c r="Z118" s="35">
        <f t="shared" si="31"/>
        <v>0.89135484313097468</v>
      </c>
      <c r="AA118" s="35">
        <f t="shared" si="31"/>
        <v>0.9044085141121968</v>
      </c>
      <c r="AB118" s="35">
        <f t="shared" si="31"/>
        <v>0.91325046463620074</v>
      </c>
      <c r="AC118" s="35">
        <f t="shared" si="31"/>
        <v>0</v>
      </c>
      <c r="AD118" s="35">
        <f t="shared" si="31"/>
        <v>0</v>
      </c>
      <c r="AE118" s="35">
        <f t="shared" si="31"/>
        <v>0</v>
      </c>
      <c r="AF118" s="35">
        <f t="shared" si="31"/>
        <v>0</v>
      </c>
      <c r="AG118" s="35">
        <f t="shared" si="31"/>
        <v>0</v>
      </c>
      <c r="AH118" s="35">
        <f t="shared" si="31"/>
        <v>0</v>
      </c>
      <c r="AI118" s="35">
        <f t="shared" si="31"/>
        <v>0</v>
      </c>
      <c r="AJ118" s="35">
        <f t="shared" si="31"/>
        <v>0</v>
      </c>
      <c r="AK118" s="35">
        <f t="shared" si="31"/>
        <v>0</v>
      </c>
      <c r="AL118" s="35">
        <f t="shared" si="31"/>
        <v>0</v>
      </c>
    </row>
    <row r="119" spans="2:38" x14ac:dyDescent="0.25">
      <c r="B119" s="42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</row>
    <row r="120" spans="2:38" x14ac:dyDescent="0.25">
      <c r="B120" s="19" t="s">
        <v>79</v>
      </c>
      <c r="C120" s="37">
        <f>C121+C122</f>
        <v>0</v>
      </c>
      <c r="D120" s="37">
        <f t="shared" ref="D120:AL120" si="32">D121+D122</f>
        <v>0</v>
      </c>
      <c r="E120" s="37">
        <f t="shared" si="32"/>
        <v>0</v>
      </c>
      <c r="F120" s="37">
        <f t="shared" si="32"/>
        <v>0</v>
      </c>
      <c r="G120" s="37">
        <f t="shared" si="32"/>
        <v>0</v>
      </c>
      <c r="H120" s="37">
        <f t="shared" si="32"/>
        <v>0</v>
      </c>
      <c r="I120" s="37">
        <f t="shared" si="32"/>
        <v>0</v>
      </c>
      <c r="J120" s="37">
        <f t="shared" si="32"/>
        <v>0</v>
      </c>
      <c r="K120" s="37">
        <f t="shared" si="32"/>
        <v>0</v>
      </c>
      <c r="L120" s="37">
        <f t="shared" si="32"/>
        <v>0</v>
      </c>
      <c r="M120" s="37">
        <f t="shared" si="32"/>
        <v>0</v>
      </c>
      <c r="N120" s="37">
        <f t="shared" si="32"/>
        <v>0</v>
      </c>
      <c r="O120" s="37">
        <f t="shared" si="32"/>
        <v>0</v>
      </c>
      <c r="P120" s="37">
        <f t="shared" si="32"/>
        <v>0</v>
      </c>
      <c r="Q120" s="37">
        <f t="shared" si="32"/>
        <v>0</v>
      </c>
      <c r="R120" s="37">
        <f t="shared" si="32"/>
        <v>0</v>
      </c>
      <c r="S120" s="37">
        <f t="shared" si="32"/>
        <v>0</v>
      </c>
      <c r="T120" s="37">
        <f t="shared" si="32"/>
        <v>0</v>
      </c>
      <c r="U120" s="37">
        <f t="shared" si="32"/>
        <v>0</v>
      </c>
      <c r="V120" s="37">
        <f t="shared" si="32"/>
        <v>0</v>
      </c>
      <c r="W120" s="20">
        <f t="shared" si="32"/>
        <v>2862863.4739999999</v>
      </c>
      <c r="X120" s="20">
        <f t="shared" si="32"/>
        <v>3523666.412</v>
      </c>
      <c r="Y120" s="20">
        <f t="shared" si="32"/>
        <v>3798425.3029999998</v>
      </c>
      <c r="Z120" s="20">
        <f t="shared" si="32"/>
        <v>6480950.4440000001</v>
      </c>
      <c r="AA120" s="20">
        <f t="shared" si="32"/>
        <v>5843759.0800000001</v>
      </c>
      <c r="AB120" s="20">
        <f t="shared" si="32"/>
        <v>6812566.3889999995</v>
      </c>
      <c r="AC120" s="20">
        <f t="shared" si="32"/>
        <v>0</v>
      </c>
      <c r="AD120" s="20">
        <f t="shared" si="32"/>
        <v>0</v>
      </c>
      <c r="AE120" s="20">
        <f t="shared" si="32"/>
        <v>0</v>
      </c>
      <c r="AF120" s="20">
        <f t="shared" si="32"/>
        <v>0</v>
      </c>
      <c r="AG120" s="20">
        <f t="shared" si="32"/>
        <v>0</v>
      </c>
      <c r="AH120" s="20">
        <f t="shared" si="32"/>
        <v>0</v>
      </c>
      <c r="AI120" s="20">
        <f t="shared" si="32"/>
        <v>0</v>
      </c>
      <c r="AJ120" s="20">
        <f t="shared" si="32"/>
        <v>0</v>
      </c>
      <c r="AK120" s="20">
        <f t="shared" si="32"/>
        <v>0</v>
      </c>
      <c r="AL120" s="20">
        <f t="shared" si="32"/>
        <v>0</v>
      </c>
    </row>
    <row r="121" spans="2:38" x14ac:dyDescent="0.25">
      <c r="B121" s="42" t="str">
        <f>B113</f>
        <v>AIRTTEL</v>
      </c>
      <c r="C121" s="34">
        <v>0</v>
      </c>
      <c r="D121" s="34">
        <v>0</v>
      </c>
      <c r="E121" s="34">
        <v>0</v>
      </c>
      <c r="F121" s="34">
        <v>0</v>
      </c>
      <c r="G121" s="34">
        <v>0</v>
      </c>
      <c r="H121" s="34">
        <v>0</v>
      </c>
      <c r="I121" s="34">
        <v>0</v>
      </c>
      <c r="J121" s="34">
        <v>0</v>
      </c>
      <c r="K121" s="34">
        <v>0</v>
      </c>
      <c r="L121" s="34">
        <v>0</v>
      </c>
      <c r="M121" s="34">
        <v>0</v>
      </c>
      <c r="N121" s="34">
        <v>0</v>
      </c>
      <c r="O121" s="34">
        <v>0</v>
      </c>
      <c r="P121" s="34">
        <v>0</v>
      </c>
      <c r="Q121" s="34">
        <v>0</v>
      </c>
      <c r="R121" s="34">
        <v>0</v>
      </c>
      <c r="S121" s="34">
        <v>0</v>
      </c>
      <c r="T121" s="34">
        <v>0</v>
      </c>
      <c r="U121" s="34">
        <v>0</v>
      </c>
      <c r="V121" s="34">
        <v>0</v>
      </c>
      <c r="W121" s="6">
        <v>563981.79500000004</v>
      </c>
      <c r="X121" s="6">
        <v>592436.32400000002</v>
      </c>
      <c r="Y121" s="6">
        <v>544489.84600000002</v>
      </c>
      <c r="Z121" s="6">
        <v>764994.97699999996</v>
      </c>
      <c r="AA121" s="6">
        <v>574802.36199999996</v>
      </c>
      <c r="AB121" s="6">
        <v>588381.19799999997</v>
      </c>
      <c r="AC121" s="6">
        <v>0</v>
      </c>
      <c r="AD121" s="6">
        <v>0</v>
      </c>
      <c r="AE121" s="6">
        <v>0</v>
      </c>
      <c r="AF121" s="6">
        <v>0</v>
      </c>
      <c r="AG121" s="6">
        <v>0</v>
      </c>
      <c r="AH121" s="6">
        <v>0</v>
      </c>
      <c r="AI121" s="6">
        <v>0</v>
      </c>
      <c r="AJ121" s="6">
        <v>0</v>
      </c>
      <c r="AK121" s="6">
        <v>0</v>
      </c>
      <c r="AL121" s="6">
        <v>0</v>
      </c>
    </row>
    <row r="122" spans="2:38" x14ac:dyDescent="0.25">
      <c r="B122" s="42" t="str">
        <f>B114</f>
        <v>MTN</v>
      </c>
      <c r="C122" s="34">
        <v>0</v>
      </c>
      <c r="D122" s="34">
        <v>0</v>
      </c>
      <c r="E122" s="34">
        <v>0</v>
      </c>
      <c r="F122" s="34">
        <v>0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0</v>
      </c>
      <c r="R122" s="34">
        <v>0</v>
      </c>
      <c r="S122" s="34">
        <v>0</v>
      </c>
      <c r="T122" s="34">
        <v>0</v>
      </c>
      <c r="U122" s="34">
        <v>0</v>
      </c>
      <c r="V122" s="34">
        <v>0</v>
      </c>
      <c r="W122" s="6">
        <v>2298881.679</v>
      </c>
      <c r="X122" s="6">
        <v>2931230.088</v>
      </c>
      <c r="Y122" s="6">
        <v>3253935.4569999999</v>
      </c>
      <c r="Z122" s="6">
        <v>5715955.4670000002</v>
      </c>
      <c r="AA122" s="6">
        <v>5268956.7180000003</v>
      </c>
      <c r="AB122" s="6">
        <v>6224185.1909999996</v>
      </c>
      <c r="AC122" s="6">
        <v>0</v>
      </c>
      <c r="AD122" s="6">
        <v>0</v>
      </c>
      <c r="AE122" s="6">
        <v>0</v>
      </c>
      <c r="AF122" s="6">
        <v>0</v>
      </c>
      <c r="AG122" s="6">
        <v>0</v>
      </c>
      <c r="AH122" s="6">
        <v>0</v>
      </c>
      <c r="AI122" s="6">
        <v>0</v>
      </c>
      <c r="AJ122" s="6">
        <v>0</v>
      </c>
      <c r="AK122" s="6">
        <v>0</v>
      </c>
      <c r="AL122" s="6">
        <v>0</v>
      </c>
    </row>
    <row r="123" spans="2:38" x14ac:dyDescent="0.25">
      <c r="B123" s="9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</row>
    <row r="124" spans="2:38" x14ac:dyDescent="0.25">
      <c r="B124" s="9" t="s">
        <v>80</v>
      </c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</row>
    <row r="125" spans="2:38" x14ac:dyDescent="0.25">
      <c r="B125" s="42" t="str">
        <f>B121</f>
        <v>AIRTTEL</v>
      </c>
      <c r="C125" s="34">
        <f>IF(ISERROR(C121/C$120),0,C121/C$120)</f>
        <v>0</v>
      </c>
      <c r="D125" s="34">
        <f t="shared" ref="D125:AL126" si="33">IF(ISERROR(D121/D$120),0,D121/D$120)</f>
        <v>0</v>
      </c>
      <c r="E125" s="34">
        <f t="shared" si="33"/>
        <v>0</v>
      </c>
      <c r="F125" s="34">
        <f t="shared" si="33"/>
        <v>0</v>
      </c>
      <c r="G125" s="34">
        <f t="shared" si="33"/>
        <v>0</v>
      </c>
      <c r="H125" s="34">
        <f t="shared" si="33"/>
        <v>0</v>
      </c>
      <c r="I125" s="34">
        <f t="shared" si="33"/>
        <v>0</v>
      </c>
      <c r="J125" s="34">
        <f t="shared" si="33"/>
        <v>0</v>
      </c>
      <c r="K125" s="34">
        <f t="shared" si="33"/>
        <v>0</v>
      </c>
      <c r="L125" s="34">
        <f t="shared" si="33"/>
        <v>0</v>
      </c>
      <c r="M125" s="34">
        <f t="shared" si="33"/>
        <v>0</v>
      </c>
      <c r="N125" s="34">
        <f t="shared" si="33"/>
        <v>0</v>
      </c>
      <c r="O125" s="34">
        <f t="shared" si="33"/>
        <v>0</v>
      </c>
      <c r="P125" s="34">
        <f t="shared" si="33"/>
        <v>0</v>
      </c>
      <c r="Q125" s="34">
        <f t="shared" si="33"/>
        <v>0</v>
      </c>
      <c r="R125" s="34">
        <f t="shared" si="33"/>
        <v>0</v>
      </c>
      <c r="S125" s="34">
        <f t="shared" si="33"/>
        <v>0</v>
      </c>
      <c r="T125" s="34">
        <f t="shared" si="33"/>
        <v>0</v>
      </c>
      <c r="U125" s="34">
        <f t="shared" si="33"/>
        <v>0</v>
      </c>
      <c r="V125" s="34">
        <f t="shared" si="33"/>
        <v>0</v>
      </c>
      <c r="W125" s="35">
        <f t="shared" si="33"/>
        <v>0.19699919333282187</v>
      </c>
      <c r="X125" s="35">
        <f t="shared" si="33"/>
        <v>0.16813064993395294</v>
      </c>
      <c r="Y125" s="35">
        <f t="shared" si="33"/>
        <v>0.14334620337800547</v>
      </c>
      <c r="Z125" s="35">
        <f t="shared" si="33"/>
        <v>0.11803746743785469</v>
      </c>
      <c r="AA125" s="35">
        <f t="shared" si="33"/>
        <v>9.8361748684547057E-2</v>
      </c>
      <c r="AB125" s="35">
        <f t="shared" si="33"/>
        <v>8.6367040613363782E-2</v>
      </c>
      <c r="AC125" s="35">
        <f t="shared" si="33"/>
        <v>0</v>
      </c>
      <c r="AD125" s="35">
        <f t="shared" si="33"/>
        <v>0</v>
      </c>
      <c r="AE125" s="35">
        <f t="shared" si="33"/>
        <v>0</v>
      </c>
      <c r="AF125" s="35">
        <f t="shared" si="33"/>
        <v>0</v>
      </c>
      <c r="AG125" s="35">
        <f t="shared" si="33"/>
        <v>0</v>
      </c>
      <c r="AH125" s="35">
        <f t="shared" si="33"/>
        <v>0</v>
      </c>
      <c r="AI125" s="35">
        <f t="shared" si="33"/>
        <v>0</v>
      </c>
      <c r="AJ125" s="35">
        <f t="shared" si="33"/>
        <v>0</v>
      </c>
      <c r="AK125" s="35">
        <f t="shared" si="33"/>
        <v>0</v>
      </c>
      <c r="AL125" s="35">
        <f t="shared" si="33"/>
        <v>0</v>
      </c>
    </row>
    <row r="126" spans="2:38" x14ac:dyDescent="0.25">
      <c r="B126" s="42" t="str">
        <f>B122</f>
        <v>MTN</v>
      </c>
      <c r="C126" s="34">
        <f>IF(ISERROR(C122/C$120),0,C122/C$120)</f>
        <v>0</v>
      </c>
      <c r="D126" s="34">
        <f t="shared" si="33"/>
        <v>0</v>
      </c>
      <c r="E126" s="34">
        <f t="shared" si="33"/>
        <v>0</v>
      </c>
      <c r="F126" s="34">
        <f t="shared" si="33"/>
        <v>0</v>
      </c>
      <c r="G126" s="34">
        <f t="shared" si="33"/>
        <v>0</v>
      </c>
      <c r="H126" s="34">
        <f t="shared" si="33"/>
        <v>0</v>
      </c>
      <c r="I126" s="34">
        <f t="shared" si="33"/>
        <v>0</v>
      </c>
      <c r="J126" s="34">
        <f t="shared" si="33"/>
        <v>0</v>
      </c>
      <c r="K126" s="34">
        <f t="shared" si="33"/>
        <v>0</v>
      </c>
      <c r="L126" s="34">
        <f t="shared" si="33"/>
        <v>0</v>
      </c>
      <c r="M126" s="34">
        <f t="shared" si="33"/>
        <v>0</v>
      </c>
      <c r="N126" s="34">
        <f t="shared" si="33"/>
        <v>0</v>
      </c>
      <c r="O126" s="34">
        <f t="shared" si="33"/>
        <v>0</v>
      </c>
      <c r="P126" s="34">
        <f t="shared" si="33"/>
        <v>0</v>
      </c>
      <c r="Q126" s="34">
        <f t="shared" si="33"/>
        <v>0</v>
      </c>
      <c r="R126" s="34">
        <f t="shared" si="33"/>
        <v>0</v>
      </c>
      <c r="S126" s="34">
        <f t="shared" si="33"/>
        <v>0</v>
      </c>
      <c r="T126" s="34">
        <f t="shared" si="33"/>
        <v>0</v>
      </c>
      <c r="U126" s="34">
        <f t="shared" si="33"/>
        <v>0</v>
      </c>
      <c r="V126" s="34">
        <f t="shared" si="33"/>
        <v>0</v>
      </c>
      <c r="W126" s="35">
        <f t="shared" si="33"/>
        <v>0.80300080666717821</v>
      </c>
      <c r="X126" s="35">
        <f t="shared" si="33"/>
        <v>0.83186935006604701</v>
      </c>
      <c r="Y126" s="35">
        <f t="shared" si="33"/>
        <v>0.85665379662199459</v>
      </c>
      <c r="Z126" s="35">
        <f t="shared" si="33"/>
        <v>0.8819625325621453</v>
      </c>
      <c r="AA126" s="35">
        <f t="shared" si="33"/>
        <v>0.90163825131545294</v>
      </c>
      <c r="AB126" s="35">
        <f t="shared" si="33"/>
        <v>0.91363295938663625</v>
      </c>
      <c r="AC126" s="35">
        <f t="shared" si="33"/>
        <v>0</v>
      </c>
      <c r="AD126" s="35">
        <f t="shared" si="33"/>
        <v>0</v>
      </c>
      <c r="AE126" s="35">
        <f t="shared" si="33"/>
        <v>0</v>
      </c>
      <c r="AF126" s="35">
        <f t="shared" si="33"/>
        <v>0</v>
      </c>
      <c r="AG126" s="35">
        <f t="shared" si="33"/>
        <v>0</v>
      </c>
      <c r="AH126" s="35">
        <f t="shared" si="33"/>
        <v>0</v>
      </c>
      <c r="AI126" s="35">
        <f t="shared" si="33"/>
        <v>0</v>
      </c>
      <c r="AJ126" s="35">
        <f t="shared" si="33"/>
        <v>0</v>
      </c>
      <c r="AK126" s="35">
        <f t="shared" si="33"/>
        <v>0</v>
      </c>
      <c r="AL126" s="35">
        <f t="shared" si="33"/>
        <v>0</v>
      </c>
    </row>
    <row r="127" spans="2:38" x14ac:dyDescent="0.25">
      <c r="B127" s="9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</row>
    <row r="128" spans="2:38" x14ac:dyDescent="0.25">
      <c r="B128" s="38" t="s">
        <v>81</v>
      </c>
      <c r="C128" s="37">
        <f>C129+C130</f>
        <v>0</v>
      </c>
      <c r="D128" s="37">
        <f t="shared" ref="D128:AL128" si="34">D129+D130</f>
        <v>0</v>
      </c>
      <c r="E128" s="37">
        <f t="shared" si="34"/>
        <v>0</v>
      </c>
      <c r="F128" s="37">
        <f t="shared" si="34"/>
        <v>0</v>
      </c>
      <c r="G128" s="37">
        <f t="shared" si="34"/>
        <v>0</v>
      </c>
      <c r="H128" s="37">
        <f t="shared" si="34"/>
        <v>0</v>
      </c>
      <c r="I128" s="37">
        <f t="shared" si="34"/>
        <v>0</v>
      </c>
      <c r="J128" s="37">
        <f t="shared" si="34"/>
        <v>0</v>
      </c>
      <c r="K128" s="37">
        <f t="shared" si="34"/>
        <v>0</v>
      </c>
      <c r="L128" s="37">
        <f t="shared" si="34"/>
        <v>0</v>
      </c>
      <c r="M128" s="37">
        <f t="shared" si="34"/>
        <v>0</v>
      </c>
      <c r="N128" s="37">
        <f t="shared" si="34"/>
        <v>0</v>
      </c>
      <c r="O128" s="37">
        <f t="shared" si="34"/>
        <v>0</v>
      </c>
      <c r="P128" s="37">
        <f t="shared" si="34"/>
        <v>0</v>
      </c>
      <c r="Q128" s="37">
        <f t="shared" si="34"/>
        <v>0</v>
      </c>
      <c r="R128" s="37">
        <f t="shared" si="34"/>
        <v>0</v>
      </c>
      <c r="S128" s="37">
        <f t="shared" si="34"/>
        <v>0</v>
      </c>
      <c r="T128" s="37">
        <f t="shared" si="34"/>
        <v>0</v>
      </c>
      <c r="U128" s="37">
        <f t="shared" si="34"/>
        <v>0</v>
      </c>
      <c r="V128" s="37">
        <f t="shared" si="34"/>
        <v>0</v>
      </c>
      <c r="W128" s="20">
        <f t="shared" si="34"/>
        <v>563981.79500000004</v>
      </c>
      <c r="X128" s="20">
        <f t="shared" si="34"/>
        <v>592436.32400000002</v>
      </c>
      <c r="Y128" s="20">
        <f t="shared" si="34"/>
        <v>544489.84600000002</v>
      </c>
      <c r="Z128" s="20">
        <f t="shared" si="34"/>
        <v>764994.97699999996</v>
      </c>
      <c r="AA128" s="20">
        <f t="shared" si="34"/>
        <v>574802.36199999996</v>
      </c>
      <c r="AB128" s="20">
        <f t="shared" si="34"/>
        <v>588381.19799999997</v>
      </c>
      <c r="AC128" s="20">
        <f t="shared" si="34"/>
        <v>0</v>
      </c>
      <c r="AD128" s="20">
        <f t="shared" si="34"/>
        <v>0</v>
      </c>
      <c r="AE128" s="20">
        <f t="shared" si="34"/>
        <v>0</v>
      </c>
      <c r="AF128" s="20">
        <f t="shared" si="34"/>
        <v>0</v>
      </c>
      <c r="AG128" s="20">
        <f t="shared" si="34"/>
        <v>0</v>
      </c>
      <c r="AH128" s="20">
        <f t="shared" si="34"/>
        <v>0</v>
      </c>
      <c r="AI128" s="20">
        <f t="shared" si="34"/>
        <v>0</v>
      </c>
      <c r="AJ128" s="20">
        <f t="shared" si="34"/>
        <v>0</v>
      </c>
      <c r="AK128" s="20">
        <f t="shared" si="34"/>
        <v>0</v>
      </c>
      <c r="AL128" s="20">
        <f t="shared" si="34"/>
        <v>0</v>
      </c>
    </row>
    <row r="129" spans="2:38" x14ac:dyDescent="0.25">
      <c r="B129" s="42" t="s">
        <v>52</v>
      </c>
      <c r="C129" s="34">
        <v>0</v>
      </c>
      <c r="D129" s="34">
        <v>0</v>
      </c>
      <c r="E129" s="34">
        <v>0</v>
      </c>
      <c r="F129" s="34">
        <v>0</v>
      </c>
      <c r="G129" s="34">
        <v>0</v>
      </c>
      <c r="H129" s="34"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34">
        <v>0</v>
      </c>
      <c r="R129" s="34">
        <v>0</v>
      </c>
      <c r="S129" s="34">
        <v>0</v>
      </c>
      <c r="T129" s="34">
        <v>0</v>
      </c>
      <c r="U129" s="34">
        <v>0</v>
      </c>
      <c r="V129" s="34">
        <v>0</v>
      </c>
      <c r="W129" s="6">
        <v>563981.79500000004</v>
      </c>
      <c r="X129" s="6">
        <v>592436.32400000002</v>
      </c>
      <c r="Y129" s="6">
        <v>544489.84600000002</v>
      </c>
      <c r="Z129" s="6">
        <v>764994.97699999996</v>
      </c>
      <c r="AA129" s="6">
        <v>574802.36199999996</v>
      </c>
      <c r="AB129" s="6">
        <v>588381.19799999997</v>
      </c>
      <c r="AC129" s="6">
        <v>0</v>
      </c>
      <c r="AD129" s="6">
        <v>0</v>
      </c>
      <c r="AE129" s="6">
        <v>0</v>
      </c>
      <c r="AF129" s="6">
        <v>0</v>
      </c>
      <c r="AG129" s="6">
        <v>0</v>
      </c>
      <c r="AH129" s="6">
        <v>0</v>
      </c>
      <c r="AI129" s="6">
        <v>0</v>
      </c>
      <c r="AJ129" s="6">
        <v>0</v>
      </c>
      <c r="AK129" s="6">
        <v>0</v>
      </c>
      <c r="AL129" s="6">
        <v>0</v>
      </c>
    </row>
    <row r="130" spans="2:38" x14ac:dyDescent="0.25">
      <c r="B130" s="42" t="s">
        <v>53</v>
      </c>
      <c r="C130" s="34">
        <v>0</v>
      </c>
      <c r="D130" s="34">
        <v>0</v>
      </c>
      <c r="E130" s="34">
        <v>0</v>
      </c>
      <c r="F130" s="34">
        <v>0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0</v>
      </c>
      <c r="R130" s="34">
        <v>0</v>
      </c>
      <c r="S130" s="34">
        <v>0</v>
      </c>
      <c r="T130" s="34">
        <v>0</v>
      </c>
      <c r="U130" s="34">
        <v>0</v>
      </c>
      <c r="V130" s="34">
        <v>0</v>
      </c>
      <c r="W130" s="6">
        <v>0</v>
      </c>
      <c r="X130" s="6">
        <v>0</v>
      </c>
      <c r="Y130" s="6">
        <v>0</v>
      </c>
      <c r="Z130" s="6">
        <v>0</v>
      </c>
      <c r="AA130" s="6">
        <v>0</v>
      </c>
      <c r="AB130" s="6">
        <v>0</v>
      </c>
      <c r="AC130" s="6">
        <v>0</v>
      </c>
      <c r="AD130" s="6">
        <v>0</v>
      </c>
      <c r="AE130" s="6">
        <v>0</v>
      </c>
      <c r="AF130" s="6">
        <v>0</v>
      </c>
      <c r="AG130" s="6">
        <v>0</v>
      </c>
      <c r="AH130" s="6">
        <v>0</v>
      </c>
      <c r="AI130" s="6">
        <v>0</v>
      </c>
      <c r="AJ130" s="6">
        <v>0</v>
      </c>
      <c r="AK130" s="6">
        <v>0</v>
      </c>
      <c r="AL130" s="6">
        <v>0</v>
      </c>
    </row>
    <row r="131" spans="2:38" x14ac:dyDescent="0.25">
      <c r="B131" s="42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</row>
    <row r="132" spans="2:38" x14ac:dyDescent="0.25">
      <c r="B132" s="9" t="s">
        <v>82</v>
      </c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</row>
    <row r="133" spans="2:38" x14ac:dyDescent="0.25">
      <c r="B133" s="42" t="str">
        <f>B129</f>
        <v>AIRTEL</v>
      </c>
      <c r="C133" s="34">
        <f>IF(ISERROR(C129/C$128),0,C129/C$128)</f>
        <v>0</v>
      </c>
      <c r="D133" s="34">
        <f t="shared" ref="D133:AL134" si="35">IF(ISERROR(D129/D$128),0,D129/D$128)</f>
        <v>0</v>
      </c>
      <c r="E133" s="34">
        <f t="shared" si="35"/>
        <v>0</v>
      </c>
      <c r="F133" s="34">
        <f t="shared" si="35"/>
        <v>0</v>
      </c>
      <c r="G133" s="34">
        <f t="shared" si="35"/>
        <v>0</v>
      </c>
      <c r="H133" s="34">
        <f t="shared" si="35"/>
        <v>0</v>
      </c>
      <c r="I133" s="34">
        <f t="shared" si="35"/>
        <v>0</v>
      </c>
      <c r="J133" s="34">
        <f t="shared" si="35"/>
        <v>0</v>
      </c>
      <c r="K133" s="34">
        <f t="shared" si="35"/>
        <v>0</v>
      </c>
      <c r="L133" s="34">
        <f t="shared" si="35"/>
        <v>0</v>
      </c>
      <c r="M133" s="34">
        <f t="shared" si="35"/>
        <v>0</v>
      </c>
      <c r="N133" s="34">
        <f t="shared" si="35"/>
        <v>0</v>
      </c>
      <c r="O133" s="34">
        <f t="shared" si="35"/>
        <v>0</v>
      </c>
      <c r="P133" s="34">
        <f t="shared" si="35"/>
        <v>0</v>
      </c>
      <c r="Q133" s="34">
        <f t="shared" si="35"/>
        <v>0</v>
      </c>
      <c r="R133" s="34">
        <f t="shared" si="35"/>
        <v>0</v>
      </c>
      <c r="S133" s="34">
        <f t="shared" si="35"/>
        <v>0</v>
      </c>
      <c r="T133" s="34">
        <f t="shared" si="35"/>
        <v>0</v>
      </c>
      <c r="U133" s="34">
        <f t="shared" si="35"/>
        <v>0</v>
      </c>
      <c r="V133" s="34">
        <f t="shared" si="35"/>
        <v>0</v>
      </c>
      <c r="W133" s="35">
        <f t="shared" si="35"/>
        <v>1</v>
      </c>
      <c r="X133" s="35">
        <f t="shared" si="35"/>
        <v>1</v>
      </c>
      <c r="Y133" s="35">
        <f t="shared" si="35"/>
        <v>1</v>
      </c>
      <c r="Z133" s="35">
        <f t="shared" si="35"/>
        <v>1</v>
      </c>
      <c r="AA133" s="35">
        <f t="shared" si="35"/>
        <v>1</v>
      </c>
      <c r="AB133" s="35">
        <f t="shared" si="35"/>
        <v>1</v>
      </c>
      <c r="AC133" s="35">
        <f t="shared" si="35"/>
        <v>0</v>
      </c>
      <c r="AD133" s="35">
        <f t="shared" si="35"/>
        <v>0</v>
      </c>
      <c r="AE133" s="35">
        <f t="shared" si="35"/>
        <v>0</v>
      </c>
      <c r="AF133" s="35">
        <f t="shared" si="35"/>
        <v>0</v>
      </c>
      <c r="AG133" s="35">
        <f t="shared" si="35"/>
        <v>0</v>
      </c>
      <c r="AH133" s="35">
        <f t="shared" si="35"/>
        <v>0</v>
      </c>
      <c r="AI133" s="35">
        <f t="shared" si="35"/>
        <v>0</v>
      </c>
      <c r="AJ133" s="35">
        <f t="shared" si="35"/>
        <v>0</v>
      </c>
      <c r="AK133" s="35">
        <f t="shared" si="35"/>
        <v>0</v>
      </c>
      <c r="AL133" s="35">
        <f t="shared" si="35"/>
        <v>0</v>
      </c>
    </row>
    <row r="134" spans="2:38" x14ac:dyDescent="0.25">
      <c r="B134" s="42" t="str">
        <f>B130</f>
        <v>MTN</v>
      </c>
      <c r="C134" s="34">
        <f>IF(ISERROR(C130/C$128),0,C130/C$128)</f>
        <v>0</v>
      </c>
      <c r="D134" s="34">
        <f t="shared" si="35"/>
        <v>0</v>
      </c>
      <c r="E134" s="34">
        <f t="shared" si="35"/>
        <v>0</v>
      </c>
      <c r="F134" s="34">
        <f t="shared" si="35"/>
        <v>0</v>
      </c>
      <c r="G134" s="34">
        <f t="shared" si="35"/>
        <v>0</v>
      </c>
      <c r="H134" s="34">
        <f t="shared" si="35"/>
        <v>0</v>
      </c>
      <c r="I134" s="34">
        <f t="shared" si="35"/>
        <v>0</v>
      </c>
      <c r="J134" s="34">
        <f t="shared" si="35"/>
        <v>0</v>
      </c>
      <c r="K134" s="34">
        <f t="shared" si="35"/>
        <v>0</v>
      </c>
      <c r="L134" s="34">
        <f t="shared" si="35"/>
        <v>0</v>
      </c>
      <c r="M134" s="34">
        <f t="shared" si="35"/>
        <v>0</v>
      </c>
      <c r="N134" s="34">
        <f t="shared" si="35"/>
        <v>0</v>
      </c>
      <c r="O134" s="34">
        <f t="shared" si="35"/>
        <v>0</v>
      </c>
      <c r="P134" s="34">
        <f t="shared" si="35"/>
        <v>0</v>
      </c>
      <c r="Q134" s="34">
        <f t="shared" si="35"/>
        <v>0</v>
      </c>
      <c r="R134" s="34">
        <f t="shared" si="35"/>
        <v>0</v>
      </c>
      <c r="S134" s="34">
        <f t="shared" si="35"/>
        <v>0</v>
      </c>
      <c r="T134" s="34">
        <f t="shared" si="35"/>
        <v>0</v>
      </c>
      <c r="U134" s="34">
        <f t="shared" si="35"/>
        <v>0</v>
      </c>
      <c r="V134" s="34">
        <f t="shared" si="35"/>
        <v>0</v>
      </c>
      <c r="W134" s="35">
        <f t="shared" si="35"/>
        <v>0</v>
      </c>
      <c r="X134" s="35">
        <f t="shared" si="35"/>
        <v>0</v>
      </c>
      <c r="Y134" s="35">
        <f t="shared" si="35"/>
        <v>0</v>
      </c>
      <c r="Z134" s="35">
        <f t="shared" si="35"/>
        <v>0</v>
      </c>
      <c r="AA134" s="35">
        <f t="shared" si="35"/>
        <v>0</v>
      </c>
      <c r="AB134" s="35">
        <f t="shared" si="35"/>
        <v>0</v>
      </c>
      <c r="AC134" s="35">
        <f t="shared" si="35"/>
        <v>0</v>
      </c>
      <c r="AD134" s="35">
        <f t="shared" si="35"/>
        <v>0</v>
      </c>
      <c r="AE134" s="35">
        <f t="shared" si="35"/>
        <v>0</v>
      </c>
      <c r="AF134" s="35">
        <f t="shared" si="35"/>
        <v>0</v>
      </c>
      <c r="AG134" s="35">
        <f t="shared" si="35"/>
        <v>0</v>
      </c>
      <c r="AH134" s="35">
        <f t="shared" si="35"/>
        <v>0</v>
      </c>
      <c r="AI134" s="35">
        <f t="shared" si="35"/>
        <v>0</v>
      </c>
      <c r="AJ134" s="35">
        <f t="shared" si="35"/>
        <v>0</v>
      </c>
      <c r="AK134" s="35">
        <f t="shared" si="35"/>
        <v>0</v>
      </c>
      <c r="AL134" s="35">
        <f t="shared" si="35"/>
        <v>0</v>
      </c>
    </row>
    <row r="135" spans="2:38" x14ac:dyDescent="0.25">
      <c r="B135" s="42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</row>
    <row r="136" spans="2:38" x14ac:dyDescent="0.25">
      <c r="B136" s="38" t="s">
        <v>83</v>
      </c>
      <c r="C136" s="37">
        <f>C137+C138</f>
        <v>0</v>
      </c>
      <c r="D136" s="37">
        <f t="shared" ref="D136:AL136" si="36">D137+D138</f>
        <v>0</v>
      </c>
      <c r="E136" s="37">
        <f t="shared" si="36"/>
        <v>0</v>
      </c>
      <c r="F136" s="37">
        <f t="shared" si="36"/>
        <v>0</v>
      </c>
      <c r="G136" s="37">
        <f t="shared" si="36"/>
        <v>0</v>
      </c>
      <c r="H136" s="37">
        <f t="shared" si="36"/>
        <v>0</v>
      </c>
      <c r="I136" s="37">
        <f t="shared" si="36"/>
        <v>0</v>
      </c>
      <c r="J136" s="37">
        <f t="shared" si="36"/>
        <v>0</v>
      </c>
      <c r="K136" s="37">
        <f t="shared" si="36"/>
        <v>0</v>
      </c>
      <c r="L136" s="37">
        <f t="shared" si="36"/>
        <v>0</v>
      </c>
      <c r="M136" s="37">
        <f t="shared" si="36"/>
        <v>0</v>
      </c>
      <c r="N136" s="37">
        <f t="shared" si="36"/>
        <v>0</v>
      </c>
      <c r="O136" s="37">
        <f t="shared" si="36"/>
        <v>0</v>
      </c>
      <c r="P136" s="37">
        <f t="shared" si="36"/>
        <v>0</v>
      </c>
      <c r="Q136" s="37">
        <f t="shared" si="36"/>
        <v>0</v>
      </c>
      <c r="R136" s="37">
        <f t="shared" si="36"/>
        <v>0</v>
      </c>
      <c r="S136" s="37">
        <f t="shared" si="36"/>
        <v>0</v>
      </c>
      <c r="T136" s="37">
        <f t="shared" si="36"/>
        <v>0</v>
      </c>
      <c r="U136" s="37">
        <f t="shared" si="36"/>
        <v>0</v>
      </c>
      <c r="V136" s="37">
        <f t="shared" si="36"/>
        <v>0</v>
      </c>
      <c r="W136" s="20">
        <f t="shared" si="36"/>
        <v>2283083.906</v>
      </c>
      <c r="X136" s="20">
        <f t="shared" si="36"/>
        <v>2308734.8149999999</v>
      </c>
      <c r="Y136" s="20">
        <f t="shared" si="36"/>
        <v>2060461.179</v>
      </c>
      <c r="Z136" s="20">
        <f t="shared" si="36"/>
        <v>2623223.1809999999</v>
      </c>
      <c r="AA136" s="20">
        <f t="shared" si="36"/>
        <v>2685059.3120999001</v>
      </c>
      <c r="AB136" s="20">
        <f t="shared" si="36"/>
        <v>2434679.2229999998</v>
      </c>
      <c r="AC136" s="37">
        <f t="shared" si="36"/>
        <v>0</v>
      </c>
      <c r="AD136" s="37">
        <f t="shared" si="36"/>
        <v>0</v>
      </c>
      <c r="AE136" s="37">
        <f t="shared" si="36"/>
        <v>0</v>
      </c>
      <c r="AF136" s="37">
        <f t="shared" si="36"/>
        <v>0</v>
      </c>
      <c r="AG136" s="37">
        <f t="shared" si="36"/>
        <v>0</v>
      </c>
      <c r="AH136" s="37">
        <f t="shared" si="36"/>
        <v>0</v>
      </c>
      <c r="AI136" s="37">
        <f t="shared" si="36"/>
        <v>0</v>
      </c>
      <c r="AJ136" s="37">
        <f t="shared" si="36"/>
        <v>0</v>
      </c>
      <c r="AK136" s="37">
        <f t="shared" si="36"/>
        <v>0</v>
      </c>
      <c r="AL136" s="37">
        <f t="shared" si="36"/>
        <v>0</v>
      </c>
    </row>
    <row r="137" spans="2:38" x14ac:dyDescent="0.25">
      <c r="B137" s="42" t="s">
        <v>52</v>
      </c>
      <c r="C137" s="34">
        <v>0</v>
      </c>
      <c r="D137" s="34">
        <v>0</v>
      </c>
      <c r="E137" s="34">
        <v>0</v>
      </c>
      <c r="F137" s="34">
        <v>0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0</v>
      </c>
      <c r="R137" s="34">
        <v>0</v>
      </c>
      <c r="S137" s="34">
        <v>0</v>
      </c>
      <c r="T137" s="34">
        <v>0</v>
      </c>
      <c r="U137" s="34">
        <v>0</v>
      </c>
      <c r="V137" s="34">
        <v>0</v>
      </c>
      <c r="W137" s="6">
        <v>1520016.264</v>
      </c>
      <c r="X137" s="6">
        <v>1402487.5460000001</v>
      </c>
      <c r="Y137" s="6">
        <v>1076964.2790000001</v>
      </c>
      <c r="Z137" s="6">
        <v>1238975.0279999999</v>
      </c>
      <c r="AA137" s="6">
        <v>1216589.6460998999</v>
      </c>
      <c r="AB137" s="6">
        <v>955200.6</v>
      </c>
      <c r="AC137" s="6">
        <v>0</v>
      </c>
      <c r="AD137" s="6">
        <v>0</v>
      </c>
      <c r="AE137" s="6">
        <v>0</v>
      </c>
      <c r="AF137" s="6">
        <v>0</v>
      </c>
      <c r="AG137" s="6">
        <v>0</v>
      </c>
      <c r="AH137" s="6">
        <v>0</v>
      </c>
      <c r="AI137" s="6">
        <v>0</v>
      </c>
      <c r="AJ137" s="6">
        <v>0</v>
      </c>
      <c r="AK137" s="6">
        <v>0</v>
      </c>
      <c r="AL137" s="6">
        <v>0</v>
      </c>
    </row>
    <row r="138" spans="2:38" x14ac:dyDescent="0.25">
      <c r="B138" s="42" t="s">
        <v>53</v>
      </c>
      <c r="C138" s="34">
        <v>0</v>
      </c>
      <c r="D138" s="34">
        <v>0</v>
      </c>
      <c r="E138" s="34">
        <v>0</v>
      </c>
      <c r="F138" s="34">
        <v>0</v>
      </c>
      <c r="G138" s="34">
        <v>0</v>
      </c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34">
        <v>0</v>
      </c>
      <c r="N138" s="34">
        <v>0</v>
      </c>
      <c r="O138" s="34">
        <v>0</v>
      </c>
      <c r="P138" s="34">
        <v>0</v>
      </c>
      <c r="Q138" s="34">
        <v>0</v>
      </c>
      <c r="R138" s="34">
        <v>0</v>
      </c>
      <c r="S138" s="34">
        <v>0</v>
      </c>
      <c r="T138" s="34">
        <v>0</v>
      </c>
      <c r="U138" s="34">
        <v>0</v>
      </c>
      <c r="V138" s="34">
        <v>0</v>
      </c>
      <c r="W138" s="6">
        <v>763067.64199999999</v>
      </c>
      <c r="X138" s="6">
        <v>906247.26899999997</v>
      </c>
      <c r="Y138" s="6">
        <v>983496.9</v>
      </c>
      <c r="Z138" s="6">
        <v>1384248.1529999999</v>
      </c>
      <c r="AA138" s="6">
        <v>1468469.666</v>
      </c>
      <c r="AB138" s="6">
        <v>1479478.6229999999</v>
      </c>
      <c r="AC138" s="6">
        <v>0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0</v>
      </c>
      <c r="AK138" s="6">
        <v>0</v>
      </c>
      <c r="AL138" s="6">
        <v>0</v>
      </c>
    </row>
    <row r="139" spans="2:38" x14ac:dyDescent="0.25">
      <c r="B139" s="42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4"/>
      <c r="AI139" s="34"/>
      <c r="AJ139" s="34"/>
      <c r="AK139" s="34"/>
      <c r="AL139" s="34"/>
    </row>
    <row r="140" spans="2:38" x14ac:dyDescent="0.25">
      <c r="B140" s="9" t="s">
        <v>84</v>
      </c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F140" s="34"/>
      <c r="AG140" s="34"/>
      <c r="AH140" s="34"/>
      <c r="AI140" s="34"/>
      <c r="AJ140" s="34"/>
      <c r="AK140" s="34"/>
      <c r="AL140" s="34"/>
    </row>
    <row r="141" spans="2:38" x14ac:dyDescent="0.25">
      <c r="B141" s="42" t="str">
        <f>B137</f>
        <v>AIRTEL</v>
      </c>
      <c r="C141" s="35">
        <f>IF(ISERROR(C137/C$136),0,C137/C$136)</f>
        <v>0</v>
      </c>
      <c r="D141" s="35">
        <f t="shared" ref="D141:AL142" si="37">IF(ISERROR(D137/D$136),0,D137/D$136)</f>
        <v>0</v>
      </c>
      <c r="E141" s="35">
        <f t="shared" si="37"/>
        <v>0</v>
      </c>
      <c r="F141" s="35">
        <f t="shared" si="37"/>
        <v>0</v>
      </c>
      <c r="G141" s="35">
        <f t="shared" si="37"/>
        <v>0</v>
      </c>
      <c r="H141" s="35">
        <f t="shared" si="37"/>
        <v>0</v>
      </c>
      <c r="I141" s="35">
        <f t="shared" si="37"/>
        <v>0</v>
      </c>
      <c r="J141" s="35">
        <f t="shared" si="37"/>
        <v>0</v>
      </c>
      <c r="K141" s="35">
        <f t="shared" si="37"/>
        <v>0</v>
      </c>
      <c r="L141" s="35">
        <f t="shared" si="37"/>
        <v>0</v>
      </c>
      <c r="M141" s="35">
        <f t="shared" si="37"/>
        <v>0</v>
      </c>
      <c r="N141" s="35">
        <f t="shared" si="37"/>
        <v>0</v>
      </c>
      <c r="O141" s="35">
        <f t="shared" si="37"/>
        <v>0</v>
      </c>
      <c r="P141" s="35">
        <f t="shared" si="37"/>
        <v>0</v>
      </c>
      <c r="Q141" s="35">
        <f t="shared" si="37"/>
        <v>0</v>
      </c>
      <c r="R141" s="35">
        <f t="shared" si="37"/>
        <v>0</v>
      </c>
      <c r="S141" s="35">
        <f t="shared" si="37"/>
        <v>0</v>
      </c>
      <c r="T141" s="35">
        <f t="shared" si="37"/>
        <v>0</v>
      </c>
      <c r="U141" s="35">
        <f t="shared" si="37"/>
        <v>0</v>
      </c>
      <c r="V141" s="35">
        <f t="shared" si="37"/>
        <v>0</v>
      </c>
      <c r="W141" s="35">
        <f t="shared" si="37"/>
        <v>0.66577328148359349</v>
      </c>
      <c r="X141" s="35">
        <f t="shared" si="37"/>
        <v>0.60747017669069114</v>
      </c>
      <c r="Y141" s="35">
        <f t="shared" si="37"/>
        <v>0.5226811793283489</v>
      </c>
      <c r="Z141" s="35">
        <f t="shared" si="37"/>
        <v>0.47231018579505302</v>
      </c>
      <c r="AA141" s="35">
        <f t="shared" si="37"/>
        <v>0.45309600447836795</v>
      </c>
      <c r="AB141" s="35">
        <f t="shared" si="37"/>
        <v>0.39233119130289634</v>
      </c>
      <c r="AC141" s="35">
        <f t="shared" si="37"/>
        <v>0</v>
      </c>
      <c r="AD141" s="35">
        <f t="shared" si="37"/>
        <v>0</v>
      </c>
      <c r="AE141" s="35">
        <f t="shared" si="37"/>
        <v>0</v>
      </c>
      <c r="AF141" s="35">
        <f t="shared" si="37"/>
        <v>0</v>
      </c>
      <c r="AG141" s="35">
        <f t="shared" si="37"/>
        <v>0</v>
      </c>
      <c r="AH141" s="35">
        <f t="shared" si="37"/>
        <v>0</v>
      </c>
      <c r="AI141" s="35">
        <f t="shared" si="37"/>
        <v>0</v>
      </c>
      <c r="AJ141" s="35">
        <f t="shared" si="37"/>
        <v>0</v>
      </c>
      <c r="AK141" s="35">
        <f t="shared" si="37"/>
        <v>0</v>
      </c>
      <c r="AL141" s="35">
        <f t="shared" si="37"/>
        <v>0</v>
      </c>
    </row>
    <row r="142" spans="2:38" x14ac:dyDescent="0.25">
      <c r="B142" s="42" t="str">
        <f>B138</f>
        <v>MTN</v>
      </c>
      <c r="C142" s="35">
        <f>IF(ISERROR(C138/C$136),0,C138/C$136)</f>
        <v>0</v>
      </c>
      <c r="D142" s="35">
        <f t="shared" si="37"/>
        <v>0</v>
      </c>
      <c r="E142" s="35">
        <f t="shared" si="37"/>
        <v>0</v>
      </c>
      <c r="F142" s="35">
        <f t="shared" si="37"/>
        <v>0</v>
      </c>
      <c r="G142" s="35">
        <f t="shared" si="37"/>
        <v>0</v>
      </c>
      <c r="H142" s="35">
        <f t="shared" si="37"/>
        <v>0</v>
      </c>
      <c r="I142" s="35">
        <f t="shared" si="37"/>
        <v>0</v>
      </c>
      <c r="J142" s="35">
        <f t="shared" si="37"/>
        <v>0</v>
      </c>
      <c r="K142" s="35">
        <f t="shared" si="37"/>
        <v>0</v>
      </c>
      <c r="L142" s="35">
        <f t="shared" si="37"/>
        <v>0</v>
      </c>
      <c r="M142" s="35">
        <f t="shared" si="37"/>
        <v>0</v>
      </c>
      <c r="N142" s="35">
        <f t="shared" si="37"/>
        <v>0</v>
      </c>
      <c r="O142" s="35">
        <f t="shared" si="37"/>
        <v>0</v>
      </c>
      <c r="P142" s="35">
        <f t="shared" si="37"/>
        <v>0</v>
      </c>
      <c r="Q142" s="35">
        <f t="shared" si="37"/>
        <v>0</v>
      </c>
      <c r="R142" s="35">
        <f t="shared" si="37"/>
        <v>0</v>
      </c>
      <c r="S142" s="35">
        <f t="shared" si="37"/>
        <v>0</v>
      </c>
      <c r="T142" s="35">
        <f t="shared" si="37"/>
        <v>0</v>
      </c>
      <c r="U142" s="35">
        <f t="shared" si="37"/>
        <v>0</v>
      </c>
      <c r="V142" s="35">
        <f t="shared" si="37"/>
        <v>0</v>
      </c>
      <c r="W142" s="35">
        <f t="shared" si="37"/>
        <v>0.33422671851640656</v>
      </c>
      <c r="X142" s="35">
        <f t="shared" si="37"/>
        <v>0.39252982330930891</v>
      </c>
      <c r="Y142" s="35">
        <f t="shared" si="37"/>
        <v>0.47731882067165121</v>
      </c>
      <c r="Z142" s="35">
        <f t="shared" si="37"/>
        <v>0.52768981420494698</v>
      </c>
      <c r="AA142" s="35">
        <f t="shared" si="37"/>
        <v>0.54690399552163194</v>
      </c>
      <c r="AB142" s="35">
        <f t="shared" si="37"/>
        <v>0.60766880869710371</v>
      </c>
      <c r="AC142" s="35">
        <f t="shared" si="37"/>
        <v>0</v>
      </c>
      <c r="AD142" s="35">
        <f t="shared" si="37"/>
        <v>0</v>
      </c>
      <c r="AE142" s="35">
        <f t="shared" si="37"/>
        <v>0</v>
      </c>
      <c r="AF142" s="35">
        <f t="shared" si="37"/>
        <v>0</v>
      </c>
      <c r="AG142" s="35">
        <f t="shared" si="37"/>
        <v>0</v>
      </c>
      <c r="AH142" s="35">
        <f t="shared" si="37"/>
        <v>0</v>
      </c>
      <c r="AI142" s="35">
        <f t="shared" si="37"/>
        <v>0</v>
      </c>
      <c r="AJ142" s="35">
        <f t="shared" si="37"/>
        <v>0</v>
      </c>
      <c r="AK142" s="35">
        <f t="shared" si="37"/>
        <v>0</v>
      </c>
      <c r="AL142" s="35">
        <f t="shared" si="37"/>
        <v>0</v>
      </c>
    </row>
    <row r="143" spans="2:38" x14ac:dyDescent="0.25">
      <c r="B143" s="42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</row>
    <row r="144" spans="2:38" x14ac:dyDescent="0.25">
      <c r="B144" s="38" t="s">
        <v>85</v>
      </c>
      <c r="C144" s="37">
        <f>C145+C146</f>
        <v>0</v>
      </c>
      <c r="D144" s="37">
        <f t="shared" ref="D144:AL144" si="38">D145+D146</f>
        <v>0</v>
      </c>
      <c r="E144" s="37">
        <f t="shared" si="38"/>
        <v>0</v>
      </c>
      <c r="F144" s="37">
        <f t="shared" si="38"/>
        <v>0</v>
      </c>
      <c r="G144" s="37">
        <f t="shared" si="38"/>
        <v>0</v>
      </c>
      <c r="H144" s="37">
        <f t="shared" si="38"/>
        <v>0</v>
      </c>
      <c r="I144" s="37">
        <f t="shared" si="38"/>
        <v>0</v>
      </c>
      <c r="J144" s="37">
        <f t="shared" si="38"/>
        <v>0</v>
      </c>
      <c r="K144" s="37">
        <f t="shared" si="38"/>
        <v>0</v>
      </c>
      <c r="L144" s="37">
        <f t="shared" si="38"/>
        <v>0</v>
      </c>
      <c r="M144" s="37">
        <f t="shared" si="38"/>
        <v>0</v>
      </c>
      <c r="N144" s="37">
        <f t="shared" si="38"/>
        <v>0</v>
      </c>
      <c r="O144" s="37">
        <f t="shared" si="38"/>
        <v>0</v>
      </c>
      <c r="P144" s="37">
        <f t="shared" si="38"/>
        <v>0</v>
      </c>
      <c r="Q144" s="37">
        <f t="shared" si="38"/>
        <v>0</v>
      </c>
      <c r="R144" s="37">
        <f t="shared" si="38"/>
        <v>0</v>
      </c>
      <c r="S144" s="37">
        <f t="shared" si="38"/>
        <v>0</v>
      </c>
      <c r="T144" s="37">
        <f t="shared" si="38"/>
        <v>0</v>
      </c>
      <c r="U144" s="37">
        <f t="shared" si="38"/>
        <v>0</v>
      </c>
      <c r="V144" s="37">
        <f t="shared" si="38"/>
        <v>0</v>
      </c>
      <c r="W144" s="20">
        <f t="shared" si="38"/>
        <v>1034696.8189999999</v>
      </c>
      <c r="X144" s="20">
        <f t="shared" si="38"/>
        <v>1209378.179</v>
      </c>
      <c r="Y144" s="20">
        <f t="shared" si="38"/>
        <v>1284894.0759999999</v>
      </c>
      <c r="Z144" s="20">
        <f t="shared" si="38"/>
        <v>1739963.9620000001</v>
      </c>
      <c r="AA144" s="20">
        <f t="shared" si="38"/>
        <v>1803945.6310000001</v>
      </c>
      <c r="AB144" s="20">
        <f t="shared" si="38"/>
        <v>1808042.527</v>
      </c>
      <c r="AC144" s="37">
        <f t="shared" si="38"/>
        <v>0</v>
      </c>
      <c r="AD144" s="37">
        <f t="shared" si="38"/>
        <v>0</v>
      </c>
      <c r="AE144" s="37">
        <f t="shared" si="38"/>
        <v>0</v>
      </c>
      <c r="AF144" s="37">
        <f t="shared" si="38"/>
        <v>0</v>
      </c>
      <c r="AG144" s="37">
        <f t="shared" si="38"/>
        <v>0</v>
      </c>
      <c r="AH144" s="37">
        <f t="shared" si="38"/>
        <v>0</v>
      </c>
      <c r="AI144" s="37">
        <f t="shared" si="38"/>
        <v>0</v>
      </c>
      <c r="AJ144" s="37">
        <f t="shared" si="38"/>
        <v>0</v>
      </c>
      <c r="AK144" s="37">
        <f t="shared" si="38"/>
        <v>0</v>
      </c>
      <c r="AL144" s="37">
        <f t="shared" si="38"/>
        <v>0</v>
      </c>
    </row>
    <row r="145" spans="2:38" x14ac:dyDescent="0.25">
      <c r="B145" s="42" t="s">
        <v>52</v>
      </c>
      <c r="C145" s="34">
        <v>0</v>
      </c>
      <c r="D145" s="34">
        <v>0</v>
      </c>
      <c r="E145" s="34">
        <v>0</v>
      </c>
      <c r="F145" s="34">
        <v>0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34">
        <v>0</v>
      </c>
      <c r="N145" s="34">
        <v>0</v>
      </c>
      <c r="O145" s="34">
        <v>0</v>
      </c>
      <c r="P145" s="34">
        <v>0</v>
      </c>
      <c r="Q145" s="34">
        <v>0</v>
      </c>
      <c r="R145" s="34">
        <v>0</v>
      </c>
      <c r="S145" s="34">
        <v>0</v>
      </c>
      <c r="T145" s="34">
        <v>0</v>
      </c>
      <c r="U145" s="34">
        <v>0</v>
      </c>
      <c r="V145" s="34">
        <v>0</v>
      </c>
      <c r="W145" s="6">
        <v>272076.59899999999</v>
      </c>
      <c r="X145" s="6">
        <v>304707.95699999999</v>
      </c>
      <c r="Y145" s="6">
        <v>306365.40299999999</v>
      </c>
      <c r="Z145" s="6">
        <v>359671.66499999998</v>
      </c>
      <c r="AA145" s="6">
        <v>345673.76299999998</v>
      </c>
      <c r="AB145" s="6">
        <v>339876.48599999998</v>
      </c>
      <c r="AC145" s="6">
        <v>0</v>
      </c>
      <c r="AD145" s="6">
        <v>0</v>
      </c>
      <c r="AE145" s="6">
        <v>0</v>
      </c>
      <c r="AF145" s="6">
        <v>0</v>
      </c>
      <c r="AG145" s="6">
        <v>0</v>
      </c>
      <c r="AH145" s="6">
        <v>0</v>
      </c>
      <c r="AI145" s="6">
        <v>0</v>
      </c>
      <c r="AJ145" s="6">
        <v>0</v>
      </c>
      <c r="AK145" s="6">
        <v>0</v>
      </c>
      <c r="AL145" s="6">
        <v>0</v>
      </c>
    </row>
    <row r="146" spans="2:38" x14ac:dyDescent="0.25">
      <c r="B146" s="42" t="s">
        <v>53</v>
      </c>
      <c r="C146" s="34">
        <v>0</v>
      </c>
      <c r="D146" s="34">
        <v>0</v>
      </c>
      <c r="E146" s="34">
        <v>0</v>
      </c>
      <c r="F146" s="34">
        <v>0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>
        <v>0</v>
      </c>
      <c r="O146" s="34">
        <v>0</v>
      </c>
      <c r="P146" s="34">
        <v>0</v>
      </c>
      <c r="Q146" s="34">
        <v>0</v>
      </c>
      <c r="R146" s="34">
        <v>0</v>
      </c>
      <c r="S146" s="34">
        <v>0</v>
      </c>
      <c r="T146" s="34">
        <v>0</v>
      </c>
      <c r="U146" s="34">
        <v>0</v>
      </c>
      <c r="V146" s="34">
        <v>0</v>
      </c>
      <c r="W146" s="6">
        <v>762620.22</v>
      </c>
      <c r="X146" s="6">
        <v>904670.22199999995</v>
      </c>
      <c r="Y146" s="6">
        <v>978528.67299999995</v>
      </c>
      <c r="Z146" s="6">
        <v>1380292.297</v>
      </c>
      <c r="AA146" s="6">
        <v>1458271.868</v>
      </c>
      <c r="AB146" s="6">
        <v>1468166.041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0</v>
      </c>
      <c r="AI146" s="6">
        <v>0</v>
      </c>
      <c r="AJ146" s="6">
        <v>0</v>
      </c>
      <c r="AK146" s="6">
        <v>0</v>
      </c>
      <c r="AL146" s="6">
        <v>0</v>
      </c>
    </row>
    <row r="147" spans="2:38" x14ac:dyDescent="0.25">
      <c r="B147" s="42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</row>
    <row r="148" spans="2:38" x14ac:dyDescent="0.25">
      <c r="B148" s="9" t="s">
        <v>86</v>
      </c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</row>
    <row r="149" spans="2:38" x14ac:dyDescent="0.25">
      <c r="B149" s="42" t="str">
        <f>B145</f>
        <v>AIRTEL</v>
      </c>
      <c r="C149" s="35">
        <f>IF(ISERROR(C145/C$144),0,C145/C$144)</f>
        <v>0</v>
      </c>
      <c r="D149" s="35">
        <f t="shared" ref="D149:AL150" si="39">IF(ISERROR(D145/D$144),0,D145/D$144)</f>
        <v>0</v>
      </c>
      <c r="E149" s="35">
        <f t="shared" si="39"/>
        <v>0</v>
      </c>
      <c r="F149" s="35">
        <f t="shared" si="39"/>
        <v>0</v>
      </c>
      <c r="G149" s="35">
        <f t="shared" si="39"/>
        <v>0</v>
      </c>
      <c r="H149" s="35">
        <f t="shared" si="39"/>
        <v>0</v>
      </c>
      <c r="I149" s="35">
        <f t="shared" si="39"/>
        <v>0</v>
      </c>
      <c r="J149" s="35">
        <f t="shared" si="39"/>
        <v>0</v>
      </c>
      <c r="K149" s="35">
        <f t="shared" si="39"/>
        <v>0</v>
      </c>
      <c r="L149" s="35">
        <f t="shared" si="39"/>
        <v>0</v>
      </c>
      <c r="M149" s="35">
        <f t="shared" si="39"/>
        <v>0</v>
      </c>
      <c r="N149" s="35">
        <f t="shared" si="39"/>
        <v>0</v>
      </c>
      <c r="O149" s="35">
        <f t="shared" si="39"/>
        <v>0</v>
      </c>
      <c r="P149" s="35">
        <f t="shared" si="39"/>
        <v>0</v>
      </c>
      <c r="Q149" s="35">
        <f t="shared" si="39"/>
        <v>0</v>
      </c>
      <c r="R149" s="35">
        <f t="shared" si="39"/>
        <v>0</v>
      </c>
      <c r="S149" s="35">
        <f t="shared" si="39"/>
        <v>0</v>
      </c>
      <c r="T149" s="35">
        <f t="shared" si="39"/>
        <v>0</v>
      </c>
      <c r="U149" s="35">
        <f t="shared" si="39"/>
        <v>0</v>
      </c>
      <c r="V149" s="35">
        <f t="shared" si="39"/>
        <v>0</v>
      </c>
      <c r="W149" s="35">
        <f t="shared" si="39"/>
        <v>0.2629529674817721</v>
      </c>
      <c r="X149" s="35">
        <f t="shared" si="39"/>
        <v>0.25195423755037011</v>
      </c>
      <c r="Y149" s="35">
        <f t="shared" si="39"/>
        <v>0.23843631060526427</v>
      </c>
      <c r="Z149" s="35">
        <f t="shared" si="39"/>
        <v>0.20671213476546704</v>
      </c>
      <c r="AA149" s="35">
        <f t="shared" si="39"/>
        <v>0.19162094303716848</v>
      </c>
      <c r="AB149" s="35">
        <f t="shared" si="39"/>
        <v>0.18798036048628849</v>
      </c>
      <c r="AC149" s="35">
        <f t="shared" si="39"/>
        <v>0</v>
      </c>
      <c r="AD149" s="35">
        <f t="shared" si="39"/>
        <v>0</v>
      </c>
      <c r="AE149" s="35">
        <f t="shared" si="39"/>
        <v>0</v>
      </c>
      <c r="AF149" s="35">
        <f t="shared" si="39"/>
        <v>0</v>
      </c>
      <c r="AG149" s="35">
        <f t="shared" si="39"/>
        <v>0</v>
      </c>
      <c r="AH149" s="35">
        <f t="shared" si="39"/>
        <v>0</v>
      </c>
      <c r="AI149" s="35">
        <f t="shared" si="39"/>
        <v>0</v>
      </c>
      <c r="AJ149" s="35">
        <f t="shared" si="39"/>
        <v>0</v>
      </c>
      <c r="AK149" s="35">
        <f t="shared" si="39"/>
        <v>0</v>
      </c>
      <c r="AL149" s="35">
        <f t="shared" si="39"/>
        <v>0</v>
      </c>
    </row>
    <row r="150" spans="2:38" x14ac:dyDescent="0.25">
      <c r="B150" s="42" t="str">
        <f>B146</f>
        <v>MTN</v>
      </c>
      <c r="C150" s="35">
        <f>IF(ISERROR(C146/C$144),0,C146/C$144)</f>
        <v>0</v>
      </c>
      <c r="D150" s="35">
        <f t="shared" si="39"/>
        <v>0</v>
      </c>
      <c r="E150" s="35">
        <f t="shared" si="39"/>
        <v>0</v>
      </c>
      <c r="F150" s="35">
        <f t="shared" si="39"/>
        <v>0</v>
      </c>
      <c r="G150" s="35">
        <f t="shared" si="39"/>
        <v>0</v>
      </c>
      <c r="H150" s="35">
        <f t="shared" si="39"/>
        <v>0</v>
      </c>
      <c r="I150" s="35">
        <f t="shared" si="39"/>
        <v>0</v>
      </c>
      <c r="J150" s="35">
        <f t="shared" si="39"/>
        <v>0</v>
      </c>
      <c r="K150" s="35">
        <f t="shared" si="39"/>
        <v>0</v>
      </c>
      <c r="L150" s="35">
        <f t="shared" si="39"/>
        <v>0</v>
      </c>
      <c r="M150" s="35">
        <f t="shared" si="39"/>
        <v>0</v>
      </c>
      <c r="N150" s="35">
        <f t="shared" si="39"/>
        <v>0</v>
      </c>
      <c r="O150" s="35">
        <f t="shared" si="39"/>
        <v>0</v>
      </c>
      <c r="P150" s="35">
        <f t="shared" si="39"/>
        <v>0</v>
      </c>
      <c r="Q150" s="35">
        <f t="shared" si="39"/>
        <v>0</v>
      </c>
      <c r="R150" s="35">
        <f t="shared" si="39"/>
        <v>0</v>
      </c>
      <c r="S150" s="35">
        <f t="shared" si="39"/>
        <v>0</v>
      </c>
      <c r="T150" s="35">
        <f t="shared" si="39"/>
        <v>0</v>
      </c>
      <c r="U150" s="35">
        <f t="shared" si="39"/>
        <v>0</v>
      </c>
      <c r="V150" s="35">
        <f t="shared" si="39"/>
        <v>0</v>
      </c>
      <c r="W150" s="35">
        <f t="shared" si="39"/>
        <v>0.73704703251822801</v>
      </c>
      <c r="X150" s="35">
        <f t="shared" si="39"/>
        <v>0.74804576244962984</v>
      </c>
      <c r="Y150" s="35">
        <f t="shared" si="39"/>
        <v>0.76156368939473584</v>
      </c>
      <c r="Z150" s="35">
        <f t="shared" si="39"/>
        <v>0.79328786523453287</v>
      </c>
      <c r="AA150" s="35">
        <f t="shared" si="39"/>
        <v>0.80837905696283152</v>
      </c>
      <c r="AB150" s="35">
        <f t="shared" si="39"/>
        <v>0.81201963951371148</v>
      </c>
      <c r="AC150" s="35">
        <f t="shared" si="39"/>
        <v>0</v>
      </c>
      <c r="AD150" s="35">
        <f t="shared" si="39"/>
        <v>0</v>
      </c>
      <c r="AE150" s="35">
        <f t="shared" si="39"/>
        <v>0</v>
      </c>
      <c r="AF150" s="35">
        <f t="shared" si="39"/>
        <v>0</v>
      </c>
      <c r="AG150" s="35">
        <f t="shared" si="39"/>
        <v>0</v>
      </c>
      <c r="AH150" s="35">
        <f t="shared" si="39"/>
        <v>0</v>
      </c>
      <c r="AI150" s="35">
        <f t="shared" si="39"/>
        <v>0</v>
      </c>
      <c r="AJ150" s="35">
        <f t="shared" si="39"/>
        <v>0</v>
      </c>
      <c r="AK150" s="35">
        <f t="shared" si="39"/>
        <v>0</v>
      </c>
      <c r="AL150" s="35">
        <f t="shared" si="39"/>
        <v>0</v>
      </c>
    </row>
    <row r="151" spans="2:38" x14ac:dyDescent="0.25">
      <c r="B151" s="42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</row>
    <row r="152" spans="2:38" x14ac:dyDescent="0.25">
      <c r="B152" s="38" t="s">
        <v>87</v>
      </c>
      <c r="C152" s="37">
        <f>C153+C154</f>
        <v>0</v>
      </c>
      <c r="D152" s="37">
        <f t="shared" ref="D152:AL152" si="40">D153+D154</f>
        <v>0</v>
      </c>
      <c r="E152" s="37">
        <f t="shared" si="40"/>
        <v>0</v>
      </c>
      <c r="F152" s="37">
        <f t="shared" si="40"/>
        <v>0</v>
      </c>
      <c r="G152" s="37">
        <f t="shared" si="40"/>
        <v>0</v>
      </c>
      <c r="H152" s="37">
        <f t="shared" si="40"/>
        <v>0</v>
      </c>
      <c r="I152" s="37">
        <f t="shared" si="40"/>
        <v>0</v>
      </c>
      <c r="J152" s="37">
        <f t="shared" si="40"/>
        <v>0</v>
      </c>
      <c r="K152" s="37">
        <f t="shared" si="40"/>
        <v>0</v>
      </c>
      <c r="L152" s="37">
        <f t="shared" si="40"/>
        <v>0</v>
      </c>
      <c r="M152" s="37">
        <f t="shared" si="40"/>
        <v>0</v>
      </c>
      <c r="N152" s="37">
        <f t="shared" si="40"/>
        <v>0</v>
      </c>
      <c r="O152" s="37">
        <f t="shared" si="40"/>
        <v>0</v>
      </c>
      <c r="P152" s="37">
        <f t="shared" si="40"/>
        <v>0</v>
      </c>
      <c r="Q152" s="37">
        <f t="shared" si="40"/>
        <v>0</v>
      </c>
      <c r="R152" s="37">
        <f t="shared" si="40"/>
        <v>0</v>
      </c>
      <c r="S152" s="37">
        <f t="shared" si="40"/>
        <v>0</v>
      </c>
      <c r="T152" s="37">
        <f t="shared" si="40"/>
        <v>0</v>
      </c>
      <c r="U152" s="37">
        <f t="shared" si="40"/>
        <v>0</v>
      </c>
      <c r="V152" s="37">
        <f t="shared" si="40"/>
        <v>0</v>
      </c>
      <c r="W152" s="20">
        <f t="shared" si="40"/>
        <v>1941.5</v>
      </c>
      <c r="X152" s="20">
        <f t="shared" si="40"/>
        <v>7751.95</v>
      </c>
      <c r="Y152" s="20">
        <f t="shared" si="40"/>
        <v>3889</v>
      </c>
      <c r="Z152" s="20">
        <f t="shared" si="40"/>
        <v>2401.3249999999998</v>
      </c>
      <c r="AA152" s="20">
        <f t="shared" si="40"/>
        <v>399.01100000000002</v>
      </c>
      <c r="AB152" s="20">
        <f t="shared" si="40"/>
        <v>1123.5</v>
      </c>
      <c r="AC152" s="37">
        <f t="shared" si="40"/>
        <v>0</v>
      </c>
      <c r="AD152" s="37">
        <f t="shared" si="40"/>
        <v>0</v>
      </c>
      <c r="AE152" s="37">
        <f t="shared" si="40"/>
        <v>0</v>
      </c>
      <c r="AF152" s="37">
        <f t="shared" si="40"/>
        <v>0</v>
      </c>
      <c r="AG152" s="37">
        <f t="shared" si="40"/>
        <v>0</v>
      </c>
      <c r="AH152" s="37">
        <f t="shared" si="40"/>
        <v>0</v>
      </c>
      <c r="AI152" s="37">
        <f t="shared" si="40"/>
        <v>0</v>
      </c>
      <c r="AJ152" s="37">
        <f t="shared" si="40"/>
        <v>0</v>
      </c>
      <c r="AK152" s="37">
        <f t="shared" si="40"/>
        <v>0</v>
      </c>
      <c r="AL152" s="37">
        <f t="shared" si="40"/>
        <v>0</v>
      </c>
    </row>
    <row r="153" spans="2:38" x14ac:dyDescent="0.25">
      <c r="B153" s="42" t="s">
        <v>52</v>
      </c>
      <c r="C153" s="34">
        <v>0</v>
      </c>
      <c r="D153" s="34">
        <v>0</v>
      </c>
      <c r="E153" s="34">
        <v>0</v>
      </c>
      <c r="F153" s="34">
        <v>0</v>
      </c>
      <c r="G153" s="34">
        <v>0</v>
      </c>
      <c r="H153" s="34"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>
        <v>0</v>
      </c>
      <c r="O153" s="34">
        <v>0</v>
      </c>
      <c r="P153" s="34">
        <v>0</v>
      </c>
      <c r="Q153" s="34">
        <v>0</v>
      </c>
      <c r="R153" s="34">
        <v>0</v>
      </c>
      <c r="S153" s="34">
        <v>0</v>
      </c>
      <c r="T153" s="34">
        <v>0</v>
      </c>
      <c r="U153" s="34">
        <v>0</v>
      </c>
      <c r="V153" s="34">
        <v>0</v>
      </c>
      <c r="W153" s="6">
        <v>1941.5</v>
      </c>
      <c r="X153" s="6">
        <v>7751.95</v>
      </c>
      <c r="Y153" s="6">
        <v>3889</v>
      </c>
      <c r="Z153" s="6">
        <v>2401.3249999999998</v>
      </c>
      <c r="AA153" s="6">
        <v>399.01100000000002</v>
      </c>
      <c r="AB153" s="6">
        <v>1123.5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0</v>
      </c>
      <c r="AK153" s="6">
        <v>0</v>
      </c>
      <c r="AL153" s="6">
        <v>0</v>
      </c>
    </row>
    <row r="154" spans="2:38" x14ac:dyDescent="0.25">
      <c r="B154" s="42" t="s">
        <v>53</v>
      </c>
      <c r="C154" s="34">
        <v>0</v>
      </c>
      <c r="D154" s="34">
        <v>0</v>
      </c>
      <c r="E154" s="34">
        <v>0</v>
      </c>
      <c r="F154" s="34">
        <v>0</v>
      </c>
      <c r="G154" s="34">
        <v>0</v>
      </c>
      <c r="H154" s="34">
        <v>0</v>
      </c>
      <c r="I154" s="34">
        <v>0</v>
      </c>
      <c r="J154" s="34">
        <v>0</v>
      </c>
      <c r="K154" s="34">
        <v>0</v>
      </c>
      <c r="L154" s="34">
        <v>0</v>
      </c>
      <c r="M154" s="34">
        <v>0</v>
      </c>
      <c r="N154" s="34">
        <v>0</v>
      </c>
      <c r="O154" s="34">
        <v>0</v>
      </c>
      <c r="P154" s="34">
        <v>0</v>
      </c>
      <c r="Q154" s="34">
        <v>0</v>
      </c>
      <c r="R154" s="34">
        <v>0</v>
      </c>
      <c r="S154" s="34">
        <v>0</v>
      </c>
      <c r="T154" s="34">
        <v>0</v>
      </c>
      <c r="U154" s="34">
        <v>0</v>
      </c>
      <c r="V154" s="34">
        <v>0</v>
      </c>
      <c r="W154" s="6">
        <v>0</v>
      </c>
      <c r="X154" s="6">
        <v>0</v>
      </c>
      <c r="Y154" s="6">
        <v>0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6">
        <v>0</v>
      </c>
      <c r="AJ154" s="6">
        <v>0</v>
      </c>
      <c r="AK154" s="6">
        <v>0</v>
      </c>
      <c r="AL154" s="6">
        <v>0</v>
      </c>
    </row>
    <row r="155" spans="2:38" x14ac:dyDescent="0.25">
      <c r="B155" s="42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</row>
    <row r="156" spans="2:38" x14ac:dyDescent="0.25">
      <c r="B156" s="9" t="s">
        <v>88</v>
      </c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</row>
    <row r="157" spans="2:38" x14ac:dyDescent="0.25">
      <c r="B157" s="42" t="str">
        <f>B153</f>
        <v>AIRTEL</v>
      </c>
      <c r="C157" s="34">
        <f>IF(ISERROR(C153/C$120),0,C153/C$120)</f>
        <v>0</v>
      </c>
      <c r="D157" s="34">
        <f t="shared" ref="D157:V158" si="41">IF(ISERROR(D153/D$120),0,D153/D$120)</f>
        <v>0</v>
      </c>
      <c r="E157" s="34">
        <f t="shared" si="41"/>
        <v>0</v>
      </c>
      <c r="F157" s="34">
        <f t="shared" si="41"/>
        <v>0</v>
      </c>
      <c r="G157" s="34">
        <f t="shared" si="41"/>
        <v>0</v>
      </c>
      <c r="H157" s="34">
        <f t="shared" si="41"/>
        <v>0</v>
      </c>
      <c r="I157" s="34">
        <f t="shared" si="41"/>
        <v>0</v>
      </c>
      <c r="J157" s="34">
        <f t="shared" si="41"/>
        <v>0</v>
      </c>
      <c r="K157" s="34">
        <f t="shared" si="41"/>
        <v>0</v>
      </c>
      <c r="L157" s="34">
        <f t="shared" si="41"/>
        <v>0</v>
      </c>
      <c r="M157" s="34">
        <f t="shared" si="41"/>
        <v>0</v>
      </c>
      <c r="N157" s="34">
        <f t="shared" si="41"/>
        <v>0</v>
      </c>
      <c r="O157" s="34">
        <f t="shared" si="41"/>
        <v>0</v>
      </c>
      <c r="P157" s="34">
        <f t="shared" si="41"/>
        <v>0</v>
      </c>
      <c r="Q157" s="34">
        <f t="shared" si="41"/>
        <v>0</v>
      </c>
      <c r="R157" s="34">
        <f t="shared" si="41"/>
        <v>0</v>
      </c>
      <c r="S157" s="34">
        <f t="shared" si="41"/>
        <v>0</v>
      </c>
      <c r="T157" s="34">
        <f t="shared" si="41"/>
        <v>0</v>
      </c>
      <c r="U157" s="34">
        <f t="shared" si="41"/>
        <v>0</v>
      </c>
      <c r="V157" s="34">
        <f t="shared" si="41"/>
        <v>0</v>
      </c>
      <c r="W157" s="35">
        <f>IF(ISERROR(W153/W$152),0,W153/W$152)</f>
        <v>1</v>
      </c>
      <c r="X157" s="35">
        <f t="shared" ref="X157:AL158" si="42">IF(ISERROR(X153/X$152),0,X153/X$152)</f>
        <v>1</v>
      </c>
      <c r="Y157" s="35">
        <f t="shared" si="42"/>
        <v>1</v>
      </c>
      <c r="Z157" s="35">
        <f t="shared" si="42"/>
        <v>1</v>
      </c>
      <c r="AA157" s="35">
        <f t="shared" si="42"/>
        <v>1</v>
      </c>
      <c r="AB157" s="35">
        <f t="shared" si="42"/>
        <v>1</v>
      </c>
      <c r="AC157" s="35">
        <f t="shared" si="42"/>
        <v>0</v>
      </c>
      <c r="AD157" s="35">
        <f t="shared" si="42"/>
        <v>0</v>
      </c>
      <c r="AE157" s="35">
        <f t="shared" si="42"/>
        <v>0</v>
      </c>
      <c r="AF157" s="35">
        <f t="shared" si="42"/>
        <v>0</v>
      </c>
      <c r="AG157" s="35">
        <f t="shared" si="42"/>
        <v>0</v>
      </c>
      <c r="AH157" s="35">
        <f t="shared" si="42"/>
        <v>0</v>
      </c>
      <c r="AI157" s="35">
        <f t="shared" si="42"/>
        <v>0</v>
      </c>
      <c r="AJ157" s="35">
        <f t="shared" si="42"/>
        <v>0</v>
      </c>
      <c r="AK157" s="35">
        <f t="shared" si="42"/>
        <v>0</v>
      </c>
      <c r="AL157" s="35">
        <f t="shared" si="42"/>
        <v>0</v>
      </c>
    </row>
    <row r="158" spans="2:38" x14ac:dyDescent="0.25">
      <c r="B158" s="42" t="str">
        <f>B154</f>
        <v>MTN</v>
      </c>
      <c r="C158" s="34">
        <f>IF(ISERROR(C154/C$120),0,C154/C$120)</f>
        <v>0</v>
      </c>
      <c r="D158" s="34">
        <f t="shared" si="41"/>
        <v>0</v>
      </c>
      <c r="E158" s="34">
        <f t="shared" si="41"/>
        <v>0</v>
      </c>
      <c r="F158" s="34">
        <f t="shared" si="41"/>
        <v>0</v>
      </c>
      <c r="G158" s="34">
        <f t="shared" si="41"/>
        <v>0</v>
      </c>
      <c r="H158" s="34">
        <f t="shared" si="41"/>
        <v>0</v>
      </c>
      <c r="I158" s="34">
        <f t="shared" si="41"/>
        <v>0</v>
      </c>
      <c r="J158" s="34">
        <f t="shared" si="41"/>
        <v>0</v>
      </c>
      <c r="K158" s="34">
        <f t="shared" si="41"/>
        <v>0</v>
      </c>
      <c r="L158" s="34">
        <f t="shared" si="41"/>
        <v>0</v>
      </c>
      <c r="M158" s="34">
        <f t="shared" si="41"/>
        <v>0</v>
      </c>
      <c r="N158" s="34">
        <f t="shared" si="41"/>
        <v>0</v>
      </c>
      <c r="O158" s="34">
        <f t="shared" si="41"/>
        <v>0</v>
      </c>
      <c r="P158" s="34">
        <f t="shared" si="41"/>
        <v>0</v>
      </c>
      <c r="Q158" s="34">
        <f t="shared" si="41"/>
        <v>0</v>
      </c>
      <c r="R158" s="34">
        <f t="shared" si="41"/>
        <v>0</v>
      </c>
      <c r="S158" s="34">
        <f t="shared" si="41"/>
        <v>0</v>
      </c>
      <c r="T158" s="34">
        <f t="shared" si="41"/>
        <v>0</v>
      </c>
      <c r="U158" s="34">
        <f t="shared" si="41"/>
        <v>0</v>
      </c>
      <c r="V158" s="34">
        <f t="shared" si="41"/>
        <v>0</v>
      </c>
      <c r="W158" s="35">
        <f>IF(ISERROR(W154/W$152),0,W154/W$152)</f>
        <v>0</v>
      </c>
      <c r="X158" s="35">
        <f t="shared" si="42"/>
        <v>0</v>
      </c>
      <c r="Y158" s="35">
        <f t="shared" si="42"/>
        <v>0</v>
      </c>
      <c r="Z158" s="35">
        <f t="shared" si="42"/>
        <v>0</v>
      </c>
      <c r="AA158" s="35">
        <f t="shared" si="42"/>
        <v>0</v>
      </c>
      <c r="AB158" s="35">
        <f t="shared" si="42"/>
        <v>0</v>
      </c>
      <c r="AC158" s="35">
        <f t="shared" si="42"/>
        <v>0</v>
      </c>
      <c r="AD158" s="35">
        <f t="shared" si="42"/>
        <v>0</v>
      </c>
      <c r="AE158" s="35">
        <f t="shared" si="42"/>
        <v>0</v>
      </c>
      <c r="AF158" s="35">
        <f t="shared" si="42"/>
        <v>0</v>
      </c>
      <c r="AG158" s="35">
        <f t="shared" si="42"/>
        <v>0</v>
      </c>
      <c r="AH158" s="35">
        <f t="shared" si="42"/>
        <v>0</v>
      </c>
      <c r="AI158" s="35">
        <f t="shared" si="42"/>
        <v>0</v>
      </c>
      <c r="AJ158" s="35">
        <f t="shared" si="42"/>
        <v>0</v>
      </c>
      <c r="AK158" s="35">
        <f t="shared" si="42"/>
        <v>0</v>
      </c>
      <c r="AL158" s="35">
        <f t="shared" si="42"/>
        <v>0</v>
      </c>
    </row>
    <row r="159" spans="2:38" x14ac:dyDescent="0.25">
      <c r="B159" s="42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</row>
    <row r="160" spans="2:38" x14ac:dyDescent="0.25">
      <c r="B160" s="38" t="s">
        <v>89</v>
      </c>
      <c r="C160" s="37">
        <f>C161+C162</f>
        <v>0</v>
      </c>
      <c r="D160" s="37">
        <f t="shared" ref="D160:AL160" si="43">D161+D162</f>
        <v>0</v>
      </c>
      <c r="E160" s="37">
        <f t="shared" si="43"/>
        <v>0</v>
      </c>
      <c r="F160" s="37">
        <f t="shared" si="43"/>
        <v>0</v>
      </c>
      <c r="G160" s="37">
        <f t="shared" si="43"/>
        <v>0</v>
      </c>
      <c r="H160" s="37">
        <f t="shared" si="43"/>
        <v>0</v>
      </c>
      <c r="I160" s="37">
        <f t="shared" si="43"/>
        <v>0</v>
      </c>
      <c r="J160" s="37">
        <f t="shared" si="43"/>
        <v>0</v>
      </c>
      <c r="K160" s="37">
        <f t="shared" si="43"/>
        <v>0</v>
      </c>
      <c r="L160" s="37">
        <f t="shared" si="43"/>
        <v>0</v>
      </c>
      <c r="M160" s="37">
        <f t="shared" si="43"/>
        <v>0</v>
      </c>
      <c r="N160" s="37">
        <f t="shared" si="43"/>
        <v>0</v>
      </c>
      <c r="O160" s="37">
        <f t="shared" si="43"/>
        <v>0</v>
      </c>
      <c r="P160" s="37">
        <f t="shared" si="43"/>
        <v>0</v>
      </c>
      <c r="Q160" s="37">
        <f t="shared" si="43"/>
        <v>0</v>
      </c>
      <c r="R160" s="37">
        <f t="shared" si="43"/>
        <v>0</v>
      </c>
      <c r="S160" s="37">
        <f t="shared" si="43"/>
        <v>0</v>
      </c>
      <c r="T160" s="37">
        <f t="shared" si="43"/>
        <v>0</v>
      </c>
      <c r="U160" s="37">
        <f t="shared" si="43"/>
        <v>0</v>
      </c>
      <c r="V160" s="37">
        <f t="shared" si="43"/>
        <v>0</v>
      </c>
      <c r="W160" s="20">
        <f t="shared" si="43"/>
        <v>2193422.2050000001</v>
      </c>
      <c r="X160" s="20">
        <f t="shared" si="43"/>
        <v>6222049.5990000004</v>
      </c>
      <c r="Y160" s="20">
        <f t="shared" si="43"/>
        <v>9228026.2660000008</v>
      </c>
      <c r="Z160" s="20">
        <f t="shared" si="43"/>
        <v>4629580.3990000002</v>
      </c>
      <c r="AA160" s="20">
        <f t="shared" si="43"/>
        <v>6095342.4369999999</v>
      </c>
      <c r="AB160" s="20">
        <f t="shared" si="43"/>
        <v>842528.56900000002</v>
      </c>
      <c r="AC160" s="37">
        <f t="shared" si="43"/>
        <v>0</v>
      </c>
      <c r="AD160" s="37">
        <f t="shared" si="43"/>
        <v>0</v>
      </c>
      <c r="AE160" s="37">
        <f t="shared" si="43"/>
        <v>0</v>
      </c>
      <c r="AF160" s="37">
        <f t="shared" si="43"/>
        <v>0</v>
      </c>
      <c r="AG160" s="37">
        <f t="shared" si="43"/>
        <v>0</v>
      </c>
      <c r="AH160" s="37">
        <f t="shared" si="43"/>
        <v>0</v>
      </c>
      <c r="AI160" s="37">
        <f t="shared" si="43"/>
        <v>0</v>
      </c>
      <c r="AJ160" s="37">
        <f t="shared" si="43"/>
        <v>0</v>
      </c>
      <c r="AK160" s="37">
        <f t="shared" si="43"/>
        <v>0</v>
      </c>
      <c r="AL160" s="37">
        <f t="shared" si="43"/>
        <v>0</v>
      </c>
    </row>
    <row r="161" spans="1:38" x14ac:dyDescent="0.25">
      <c r="B161" s="42" t="s">
        <v>52</v>
      </c>
      <c r="C161" s="34">
        <v>0</v>
      </c>
      <c r="D161" s="34">
        <v>0</v>
      </c>
      <c r="E161" s="34">
        <v>0</v>
      </c>
      <c r="F161" s="34">
        <v>0</v>
      </c>
      <c r="G161" s="34">
        <v>0</v>
      </c>
      <c r="H161" s="34">
        <v>0</v>
      </c>
      <c r="I161" s="34">
        <v>0</v>
      </c>
      <c r="J161" s="34">
        <v>0</v>
      </c>
      <c r="K161" s="34">
        <v>0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0</v>
      </c>
      <c r="R161" s="34">
        <v>0</v>
      </c>
      <c r="S161" s="34">
        <v>0</v>
      </c>
      <c r="T161" s="34">
        <v>0</v>
      </c>
      <c r="U161" s="34">
        <v>0</v>
      </c>
      <c r="V161" s="34">
        <v>0</v>
      </c>
      <c r="W161" s="6">
        <v>2193422.2050000001</v>
      </c>
      <c r="X161" s="6">
        <v>6222049.5990000004</v>
      </c>
      <c r="Y161" s="6">
        <v>9228026.2660000008</v>
      </c>
      <c r="Z161" s="6">
        <v>4629580.3990000002</v>
      </c>
      <c r="AA161" s="6">
        <v>6095342.4369999999</v>
      </c>
      <c r="AB161" s="6">
        <v>842528.56900000002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0</v>
      </c>
      <c r="AI161" s="6">
        <v>0</v>
      </c>
      <c r="AJ161" s="6">
        <v>0</v>
      </c>
      <c r="AK161" s="6">
        <v>0</v>
      </c>
      <c r="AL161" s="6">
        <v>0</v>
      </c>
    </row>
    <row r="162" spans="1:38" x14ac:dyDescent="0.25">
      <c r="B162" s="42" t="s">
        <v>53</v>
      </c>
      <c r="C162" s="34">
        <v>0</v>
      </c>
      <c r="D162" s="34">
        <v>0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  <c r="J162" s="34">
        <v>0</v>
      </c>
      <c r="K162" s="34">
        <v>0</v>
      </c>
      <c r="L162" s="34">
        <v>0</v>
      </c>
      <c r="M162" s="34">
        <v>0</v>
      </c>
      <c r="N162" s="34">
        <v>0</v>
      </c>
      <c r="O162" s="34">
        <v>0</v>
      </c>
      <c r="P162" s="34">
        <v>0</v>
      </c>
      <c r="Q162" s="34">
        <v>0</v>
      </c>
      <c r="R162" s="34">
        <v>0</v>
      </c>
      <c r="S162" s="34">
        <v>0</v>
      </c>
      <c r="T162" s="34">
        <v>0</v>
      </c>
      <c r="U162" s="34">
        <v>0</v>
      </c>
      <c r="V162" s="34">
        <v>0</v>
      </c>
      <c r="W162" s="6">
        <v>0</v>
      </c>
      <c r="X162" s="6">
        <v>0</v>
      </c>
      <c r="Y162" s="6">
        <v>0</v>
      </c>
      <c r="Z162" s="6">
        <v>0</v>
      </c>
      <c r="AA162" s="6">
        <v>0</v>
      </c>
      <c r="AB162" s="6">
        <v>0</v>
      </c>
      <c r="AC162" s="6">
        <v>0</v>
      </c>
      <c r="AD162" s="6">
        <v>0</v>
      </c>
      <c r="AE162" s="6">
        <v>0</v>
      </c>
      <c r="AF162" s="6">
        <v>0</v>
      </c>
      <c r="AG162" s="6">
        <v>0</v>
      </c>
      <c r="AH162" s="6">
        <v>0</v>
      </c>
      <c r="AI162" s="6">
        <v>0</v>
      </c>
      <c r="AJ162" s="6">
        <v>0</v>
      </c>
      <c r="AK162" s="6">
        <v>0</v>
      </c>
      <c r="AL162" s="6">
        <v>0</v>
      </c>
    </row>
    <row r="163" spans="1:38" x14ac:dyDescent="0.25"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</row>
    <row r="164" spans="1:38" x14ac:dyDescent="0.25">
      <c r="B164" s="9" t="s">
        <v>90</v>
      </c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</row>
    <row r="165" spans="1:38" x14ac:dyDescent="0.25">
      <c r="B165" s="42" t="str">
        <f>B161</f>
        <v>AIRTEL</v>
      </c>
      <c r="C165" s="35">
        <f>IF(ISERROR(C161/C$160),0,C161/C$160)</f>
        <v>0</v>
      </c>
      <c r="D165" s="35">
        <f t="shared" ref="D165:AL166" si="44">IF(ISERROR(D161/D$160),0,D161/D$160)</f>
        <v>0</v>
      </c>
      <c r="E165" s="35">
        <f t="shared" si="44"/>
        <v>0</v>
      </c>
      <c r="F165" s="35">
        <f t="shared" si="44"/>
        <v>0</v>
      </c>
      <c r="G165" s="35">
        <f t="shared" si="44"/>
        <v>0</v>
      </c>
      <c r="H165" s="35">
        <f t="shared" si="44"/>
        <v>0</v>
      </c>
      <c r="I165" s="35">
        <f t="shared" si="44"/>
        <v>0</v>
      </c>
      <c r="J165" s="35">
        <f t="shared" si="44"/>
        <v>0</v>
      </c>
      <c r="K165" s="35">
        <f t="shared" si="44"/>
        <v>0</v>
      </c>
      <c r="L165" s="35">
        <f t="shared" si="44"/>
        <v>0</v>
      </c>
      <c r="M165" s="35">
        <f t="shared" si="44"/>
        <v>0</v>
      </c>
      <c r="N165" s="35">
        <f t="shared" si="44"/>
        <v>0</v>
      </c>
      <c r="O165" s="35">
        <f t="shared" si="44"/>
        <v>0</v>
      </c>
      <c r="P165" s="35">
        <f t="shared" si="44"/>
        <v>0</v>
      </c>
      <c r="Q165" s="35">
        <f t="shared" si="44"/>
        <v>0</v>
      </c>
      <c r="R165" s="35">
        <f t="shared" si="44"/>
        <v>0</v>
      </c>
      <c r="S165" s="35">
        <f t="shared" si="44"/>
        <v>0</v>
      </c>
      <c r="T165" s="35">
        <f t="shared" si="44"/>
        <v>0</v>
      </c>
      <c r="U165" s="35">
        <f t="shared" si="44"/>
        <v>0</v>
      </c>
      <c r="V165" s="35">
        <f t="shared" si="44"/>
        <v>0</v>
      </c>
      <c r="W165" s="35">
        <f t="shared" si="44"/>
        <v>1</v>
      </c>
      <c r="X165" s="35">
        <f t="shared" si="44"/>
        <v>1</v>
      </c>
      <c r="Y165" s="35">
        <f t="shared" si="44"/>
        <v>1</v>
      </c>
      <c r="Z165" s="35">
        <f t="shared" si="44"/>
        <v>1</v>
      </c>
      <c r="AA165" s="35">
        <f t="shared" si="44"/>
        <v>1</v>
      </c>
      <c r="AB165" s="35">
        <f t="shared" si="44"/>
        <v>1</v>
      </c>
      <c r="AC165" s="35">
        <f t="shared" si="44"/>
        <v>0</v>
      </c>
      <c r="AD165" s="35">
        <f t="shared" si="44"/>
        <v>0</v>
      </c>
      <c r="AE165" s="35">
        <f t="shared" si="44"/>
        <v>0</v>
      </c>
      <c r="AF165" s="35">
        <f t="shared" si="44"/>
        <v>0</v>
      </c>
      <c r="AG165" s="35">
        <f t="shared" si="44"/>
        <v>0</v>
      </c>
      <c r="AH165" s="35">
        <f t="shared" si="44"/>
        <v>0</v>
      </c>
      <c r="AI165" s="35">
        <f t="shared" si="44"/>
        <v>0</v>
      </c>
      <c r="AJ165" s="35">
        <f t="shared" si="44"/>
        <v>0</v>
      </c>
      <c r="AK165" s="35">
        <f t="shared" si="44"/>
        <v>0</v>
      </c>
      <c r="AL165" s="35">
        <f t="shared" si="44"/>
        <v>0</v>
      </c>
    </row>
    <row r="166" spans="1:38" x14ac:dyDescent="0.25">
      <c r="B166" s="42" t="str">
        <f>B162</f>
        <v>MTN</v>
      </c>
      <c r="C166" s="35">
        <f>IF(ISERROR(C162/C$160),0,C162/C$160)</f>
        <v>0</v>
      </c>
      <c r="D166" s="35">
        <f t="shared" si="44"/>
        <v>0</v>
      </c>
      <c r="E166" s="35">
        <f t="shared" si="44"/>
        <v>0</v>
      </c>
      <c r="F166" s="35">
        <f t="shared" si="44"/>
        <v>0</v>
      </c>
      <c r="G166" s="35">
        <f t="shared" si="44"/>
        <v>0</v>
      </c>
      <c r="H166" s="35">
        <f t="shared" si="44"/>
        <v>0</v>
      </c>
      <c r="I166" s="35">
        <f t="shared" si="44"/>
        <v>0</v>
      </c>
      <c r="J166" s="35">
        <f t="shared" si="44"/>
        <v>0</v>
      </c>
      <c r="K166" s="35">
        <f t="shared" si="44"/>
        <v>0</v>
      </c>
      <c r="L166" s="35">
        <f t="shared" si="44"/>
        <v>0</v>
      </c>
      <c r="M166" s="35">
        <f t="shared" si="44"/>
        <v>0</v>
      </c>
      <c r="N166" s="35">
        <f t="shared" si="44"/>
        <v>0</v>
      </c>
      <c r="O166" s="35">
        <f t="shared" si="44"/>
        <v>0</v>
      </c>
      <c r="P166" s="35">
        <f t="shared" si="44"/>
        <v>0</v>
      </c>
      <c r="Q166" s="35">
        <f t="shared" si="44"/>
        <v>0</v>
      </c>
      <c r="R166" s="35">
        <f t="shared" si="44"/>
        <v>0</v>
      </c>
      <c r="S166" s="35">
        <f t="shared" si="44"/>
        <v>0</v>
      </c>
      <c r="T166" s="35">
        <f t="shared" si="44"/>
        <v>0</v>
      </c>
      <c r="U166" s="35">
        <f t="shared" si="44"/>
        <v>0</v>
      </c>
      <c r="V166" s="35">
        <f t="shared" si="44"/>
        <v>0</v>
      </c>
      <c r="W166" s="35">
        <f t="shared" si="44"/>
        <v>0</v>
      </c>
      <c r="X166" s="35">
        <f t="shared" si="44"/>
        <v>0</v>
      </c>
      <c r="Y166" s="35">
        <f t="shared" si="44"/>
        <v>0</v>
      </c>
      <c r="Z166" s="35">
        <f t="shared" si="44"/>
        <v>0</v>
      </c>
      <c r="AA166" s="35">
        <f t="shared" si="44"/>
        <v>0</v>
      </c>
      <c r="AB166" s="35">
        <f t="shared" si="44"/>
        <v>0</v>
      </c>
      <c r="AC166" s="35">
        <f t="shared" si="44"/>
        <v>0</v>
      </c>
      <c r="AD166" s="35">
        <f t="shared" si="44"/>
        <v>0</v>
      </c>
      <c r="AE166" s="35">
        <f t="shared" si="44"/>
        <v>0</v>
      </c>
      <c r="AF166" s="35">
        <f t="shared" si="44"/>
        <v>0</v>
      </c>
      <c r="AG166" s="35">
        <f t="shared" si="44"/>
        <v>0</v>
      </c>
      <c r="AH166" s="35">
        <f t="shared" si="44"/>
        <v>0</v>
      </c>
      <c r="AI166" s="35">
        <f t="shared" si="44"/>
        <v>0</v>
      </c>
      <c r="AJ166" s="35">
        <f t="shared" si="44"/>
        <v>0</v>
      </c>
      <c r="AK166" s="35">
        <f t="shared" si="44"/>
        <v>0</v>
      </c>
      <c r="AL166" s="35">
        <f t="shared" si="44"/>
        <v>0</v>
      </c>
    </row>
    <row r="167" spans="1:38" x14ac:dyDescent="0.25">
      <c r="B167" s="53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</row>
    <row r="168" spans="1:38" x14ac:dyDescent="0.25">
      <c r="A168" s="36"/>
      <c r="B168" s="54" t="s">
        <v>91</v>
      </c>
      <c r="C168" s="5">
        <f>SUM(C169:C170)</f>
        <v>0</v>
      </c>
      <c r="D168" s="5">
        <f t="shared" ref="D168:AL168" si="45">SUM(D169:D170)</f>
        <v>0</v>
      </c>
      <c r="E168" s="5">
        <f t="shared" si="45"/>
        <v>0</v>
      </c>
      <c r="F168" s="5">
        <f t="shared" si="45"/>
        <v>0</v>
      </c>
      <c r="G168" s="5">
        <f t="shared" si="45"/>
        <v>0</v>
      </c>
      <c r="H168" s="5">
        <f t="shared" si="45"/>
        <v>0</v>
      </c>
      <c r="I168" s="5">
        <f t="shared" si="45"/>
        <v>0</v>
      </c>
      <c r="J168" s="5">
        <f t="shared" si="45"/>
        <v>0</v>
      </c>
      <c r="K168" s="5">
        <f t="shared" si="45"/>
        <v>0</v>
      </c>
      <c r="L168" s="5">
        <f t="shared" si="45"/>
        <v>0</v>
      </c>
      <c r="M168" s="5">
        <f t="shared" si="45"/>
        <v>0</v>
      </c>
      <c r="N168" s="5">
        <f t="shared" si="45"/>
        <v>0</v>
      </c>
      <c r="O168" s="5">
        <f t="shared" si="45"/>
        <v>0</v>
      </c>
      <c r="P168" s="5">
        <f t="shared" si="45"/>
        <v>0</v>
      </c>
      <c r="Q168" s="5">
        <f t="shared" si="45"/>
        <v>0</v>
      </c>
      <c r="R168" s="5">
        <f t="shared" si="45"/>
        <v>0</v>
      </c>
      <c r="S168" s="5">
        <f t="shared" si="45"/>
        <v>0</v>
      </c>
      <c r="T168" s="5">
        <f t="shared" si="45"/>
        <v>0</v>
      </c>
      <c r="U168" s="5">
        <f t="shared" si="45"/>
        <v>0</v>
      </c>
      <c r="V168" s="5">
        <f t="shared" si="45"/>
        <v>0</v>
      </c>
      <c r="W168" s="5">
        <f t="shared" si="45"/>
        <v>270785.52460443368</v>
      </c>
      <c r="X168" s="5">
        <f t="shared" si="45"/>
        <v>342646.41287220013</v>
      </c>
      <c r="Y168" s="5">
        <f t="shared" si="45"/>
        <v>365668.68471339543</v>
      </c>
      <c r="Z168" s="5">
        <f t="shared" si="45"/>
        <v>573419.1200153993</v>
      </c>
      <c r="AA168" s="5">
        <f t="shared" si="45"/>
        <v>562366.21310779778</v>
      </c>
      <c r="AB168" s="5">
        <f t="shared" si="45"/>
        <v>627996.84500000009</v>
      </c>
      <c r="AC168" s="5">
        <f t="shared" si="45"/>
        <v>0</v>
      </c>
      <c r="AD168" s="5">
        <f t="shared" si="45"/>
        <v>0</v>
      </c>
      <c r="AE168" s="5">
        <f t="shared" si="45"/>
        <v>0</v>
      </c>
      <c r="AF168" s="5">
        <f t="shared" si="45"/>
        <v>0</v>
      </c>
      <c r="AG168" s="5">
        <f t="shared" si="45"/>
        <v>0</v>
      </c>
      <c r="AH168" s="5">
        <f t="shared" si="45"/>
        <v>0</v>
      </c>
      <c r="AI168" s="5">
        <f t="shared" si="45"/>
        <v>0</v>
      </c>
      <c r="AJ168" s="5">
        <f t="shared" si="45"/>
        <v>0</v>
      </c>
      <c r="AK168" s="5">
        <f t="shared" si="45"/>
        <v>0</v>
      </c>
      <c r="AL168" s="5">
        <f t="shared" si="45"/>
        <v>0</v>
      </c>
    </row>
    <row r="169" spans="1:38" x14ac:dyDescent="0.25">
      <c r="B169" s="42" t="str">
        <f>B6</f>
        <v>AIRTEL</v>
      </c>
      <c r="C169" s="34">
        <v>0</v>
      </c>
      <c r="D169" s="34">
        <v>0</v>
      </c>
      <c r="E169" s="34">
        <v>0</v>
      </c>
      <c r="F169" s="34">
        <v>0</v>
      </c>
      <c r="G169" s="34">
        <v>0</v>
      </c>
      <c r="H169" s="34">
        <v>0</v>
      </c>
      <c r="I169" s="34">
        <v>0</v>
      </c>
      <c r="J169" s="34">
        <v>0</v>
      </c>
      <c r="K169" s="34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0</v>
      </c>
      <c r="R169" s="34">
        <v>0</v>
      </c>
      <c r="S169" s="34">
        <v>0</v>
      </c>
      <c r="T169" s="34">
        <v>0</v>
      </c>
      <c r="U169" s="34">
        <v>0</v>
      </c>
      <c r="V169" s="34">
        <v>0</v>
      </c>
      <c r="W169" s="6">
        <v>55508.171604433723</v>
      </c>
      <c r="X169" s="6">
        <v>66475.697872200195</v>
      </c>
      <c r="Y169" s="6">
        <v>61707.157713395456</v>
      </c>
      <c r="Z169" s="6">
        <v>80045.791015399387</v>
      </c>
      <c r="AA169" s="6">
        <v>70466.277868100515</v>
      </c>
      <c r="AB169" s="6">
        <v>70997.883000000002</v>
      </c>
      <c r="AC169" s="6">
        <v>0</v>
      </c>
      <c r="AD169" s="6">
        <v>0</v>
      </c>
      <c r="AE169" s="6">
        <v>0</v>
      </c>
      <c r="AF169" s="6">
        <v>0</v>
      </c>
      <c r="AG169" s="6">
        <v>0</v>
      </c>
      <c r="AH169" s="6">
        <v>0</v>
      </c>
      <c r="AI169" s="6">
        <v>0</v>
      </c>
      <c r="AJ169" s="6">
        <v>0</v>
      </c>
      <c r="AK169" s="6">
        <v>0</v>
      </c>
      <c r="AL169" s="6">
        <v>0</v>
      </c>
    </row>
    <row r="170" spans="1:38" x14ac:dyDescent="0.25">
      <c r="B170" s="42" t="str">
        <f>B7</f>
        <v>MTN</v>
      </c>
      <c r="C170" s="34">
        <v>0</v>
      </c>
      <c r="D170" s="34">
        <v>0</v>
      </c>
      <c r="E170" s="34">
        <v>0</v>
      </c>
      <c r="F170" s="34">
        <v>0</v>
      </c>
      <c r="G170" s="34">
        <v>0</v>
      </c>
      <c r="H170" s="34">
        <v>0</v>
      </c>
      <c r="I170" s="34">
        <v>0</v>
      </c>
      <c r="J170" s="34">
        <v>0</v>
      </c>
      <c r="K170" s="34">
        <v>0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0</v>
      </c>
      <c r="R170" s="34">
        <v>0</v>
      </c>
      <c r="S170" s="34">
        <v>0</v>
      </c>
      <c r="T170" s="34">
        <v>0</v>
      </c>
      <c r="U170" s="34">
        <v>0</v>
      </c>
      <c r="V170" s="34">
        <v>0</v>
      </c>
      <c r="W170" s="6">
        <v>215277.35299999997</v>
      </c>
      <c r="X170" s="6">
        <v>276170.71499999997</v>
      </c>
      <c r="Y170" s="6">
        <v>303961.527</v>
      </c>
      <c r="Z170" s="6">
        <v>493373.32899999997</v>
      </c>
      <c r="AA170" s="6">
        <v>491899.93523969722</v>
      </c>
      <c r="AB170" s="6">
        <v>556998.96200000006</v>
      </c>
      <c r="AC170" s="6">
        <v>0</v>
      </c>
      <c r="AD170" s="6">
        <v>0</v>
      </c>
      <c r="AE170" s="6">
        <v>0</v>
      </c>
      <c r="AF170" s="6">
        <v>0</v>
      </c>
      <c r="AG170" s="6">
        <v>0</v>
      </c>
      <c r="AH170" s="6">
        <v>0</v>
      </c>
      <c r="AI170" s="6">
        <v>0</v>
      </c>
      <c r="AJ170" s="6">
        <v>0</v>
      </c>
      <c r="AK170" s="6">
        <v>0</v>
      </c>
      <c r="AL170" s="6">
        <v>0</v>
      </c>
    </row>
    <row r="171" spans="1:38" x14ac:dyDescent="0.25">
      <c r="B171" s="52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</row>
    <row r="172" spans="1:38" x14ac:dyDescent="0.25">
      <c r="B172" s="12" t="s">
        <v>92</v>
      </c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</row>
    <row r="173" spans="1:38" x14ac:dyDescent="0.25">
      <c r="B173" s="42" t="str">
        <f>B169</f>
        <v>AIRTEL</v>
      </c>
      <c r="C173" s="35">
        <f>IF(ISERROR(C169/C$168),0,C169/C$168)</f>
        <v>0</v>
      </c>
      <c r="D173" s="35">
        <f t="shared" ref="D173:AL174" si="46">IF(ISERROR(D169/D$168),0,D169/D$168)</f>
        <v>0</v>
      </c>
      <c r="E173" s="35">
        <f t="shared" si="46"/>
        <v>0</v>
      </c>
      <c r="F173" s="35">
        <f t="shared" si="46"/>
        <v>0</v>
      </c>
      <c r="G173" s="35">
        <f t="shared" si="46"/>
        <v>0</v>
      </c>
      <c r="H173" s="35">
        <f t="shared" si="46"/>
        <v>0</v>
      </c>
      <c r="I173" s="35">
        <f t="shared" si="46"/>
        <v>0</v>
      </c>
      <c r="J173" s="35">
        <f t="shared" si="46"/>
        <v>0</v>
      </c>
      <c r="K173" s="35">
        <f t="shared" si="46"/>
        <v>0</v>
      </c>
      <c r="L173" s="35">
        <f t="shared" si="46"/>
        <v>0</v>
      </c>
      <c r="M173" s="35">
        <f t="shared" si="46"/>
        <v>0</v>
      </c>
      <c r="N173" s="35">
        <f t="shared" si="46"/>
        <v>0</v>
      </c>
      <c r="O173" s="35">
        <f t="shared" si="46"/>
        <v>0</v>
      </c>
      <c r="P173" s="35">
        <f t="shared" si="46"/>
        <v>0</v>
      </c>
      <c r="Q173" s="35">
        <f t="shared" si="46"/>
        <v>0</v>
      </c>
      <c r="R173" s="35">
        <f t="shared" si="46"/>
        <v>0</v>
      </c>
      <c r="S173" s="35">
        <f t="shared" si="46"/>
        <v>0</v>
      </c>
      <c r="T173" s="35">
        <f t="shared" si="46"/>
        <v>0</v>
      </c>
      <c r="U173" s="35">
        <f t="shared" si="46"/>
        <v>0</v>
      </c>
      <c r="V173" s="35">
        <f t="shared" si="46"/>
        <v>0</v>
      </c>
      <c r="W173" s="35">
        <f t="shared" si="46"/>
        <v>0.20498943466612787</v>
      </c>
      <c r="X173" s="35">
        <f t="shared" si="46"/>
        <v>0.19400669429157055</v>
      </c>
      <c r="Y173" s="35">
        <f t="shared" si="46"/>
        <v>0.16875155104342726</v>
      </c>
      <c r="Z173" s="35">
        <f t="shared" si="46"/>
        <v>0.13959386462950474</v>
      </c>
      <c r="AA173" s="35">
        <f t="shared" si="46"/>
        <v>0.12530318540774979</v>
      </c>
      <c r="AB173" s="35">
        <f t="shared" si="46"/>
        <v>0.11305452179461187</v>
      </c>
      <c r="AC173" s="35">
        <f t="shared" si="46"/>
        <v>0</v>
      </c>
      <c r="AD173" s="35">
        <f t="shared" si="46"/>
        <v>0</v>
      </c>
      <c r="AE173" s="35">
        <f t="shared" si="46"/>
        <v>0</v>
      </c>
      <c r="AF173" s="35">
        <f t="shared" si="46"/>
        <v>0</v>
      </c>
      <c r="AG173" s="35">
        <f t="shared" si="46"/>
        <v>0</v>
      </c>
      <c r="AH173" s="35">
        <f t="shared" si="46"/>
        <v>0</v>
      </c>
      <c r="AI173" s="35">
        <f t="shared" si="46"/>
        <v>0</v>
      </c>
      <c r="AJ173" s="35">
        <f t="shared" si="46"/>
        <v>0</v>
      </c>
      <c r="AK173" s="35">
        <f t="shared" si="46"/>
        <v>0</v>
      </c>
      <c r="AL173" s="35">
        <f t="shared" si="46"/>
        <v>0</v>
      </c>
    </row>
    <row r="174" spans="1:38" x14ac:dyDescent="0.25">
      <c r="B174" s="42" t="str">
        <f>B170</f>
        <v>MTN</v>
      </c>
      <c r="C174" s="35">
        <f>IF(ISERROR(C170/C$168),0,C170/C$168)</f>
        <v>0</v>
      </c>
      <c r="D174" s="35">
        <f t="shared" si="46"/>
        <v>0</v>
      </c>
      <c r="E174" s="35">
        <f t="shared" si="46"/>
        <v>0</v>
      </c>
      <c r="F174" s="35">
        <f t="shared" si="46"/>
        <v>0</v>
      </c>
      <c r="G174" s="35">
        <f t="shared" si="46"/>
        <v>0</v>
      </c>
      <c r="H174" s="35">
        <f t="shared" si="46"/>
        <v>0</v>
      </c>
      <c r="I174" s="35">
        <f t="shared" si="46"/>
        <v>0</v>
      </c>
      <c r="J174" s="35">
        <f t="shared" si="46"/>
        <v>0</v>
      </c>
      <c r="K174" s="35">
        <f t="shared" si="46"/>
        <v>0</v>
      </c>
      <c r="L174" s="35">
        <f t="shared" si="46"/>
        <v>0</v>
      </c>
      <c r="M174" s="35">
        <f t="shared" si="46"/>
        <v>0</v>
      </c>
      <c r="N174" s="35">
        <f t="shared" si="46"/>
        <v>0</v>
      </c>
      <c r="O174" s="35">
        <f t="shared" si="46"/>
        <v>0</v>
      </c>
      <c r="P174" s="35">
        <f t="shared" si="46"/>
        <v>0</v>
      </c>
      <c r="Q174" s="35">
        <f t="shared" si="46"/>
        <v>0</v>
      </c>
      <c r="R174" s="35">
        <f t="shared" si="46"/>
        <v>0</v>
      </c>
      <c r="S174" s="35">
        <f t="shared" si="46"/>
        <v>0</v>
      </c>
      <c r="T174" s="35">
        <f t="shared" si="46"/>
        <v>0</v>
      </c>
      <c r="U174" s="35">
        <f t="shared" si="46"/>
        <v>0</v>
      </c>
      <c r="V174" s="35">
        <f t="shared" si="46"/>
        <v>0</v>
      </c>
      <c r="W174" s="35">
        <f t="shared" si="46"/>
        <v>0.79501056533387215</v>
      </c>
      <c r="X174" s="35">
        <f t="shared" si="46"/>
        <v>0.80599330570842953</v>
      </c>
      <c r="Y174" s="35">
        <f t="shared" si="46"/>
        <v>0.83124844895657279</v>
      </c>
      <c r="Z174" s="35">
        <f t="shared" si="46"/>
        <v>0.86040613537049537</v>
      </c>
      <c r="AA174" s="35">
        <f t="shared" si="46"/>
        <v>0.87469681459225013</v>
      </c>
      <c r="AB174" s="35">
        <f t="shared" si="46"/>
        <v>0.88694547820538805</v>
      </c>
      <c r="AC174" s="35">
        <f t="shared" si="46"/>
        <v>0</v>
      </c>
      <c r="AD174" s="35">
        <f t="shared" si="46"/>
        <v>0</v>
      </c>
      <c r="AE174" s="35">
        <f t="shared" si="46"/>
        <v>0</v>
      </c>
      <c r="AF174" s="35">
        <f t="shared" si="46"/>
        <v>0</v>
      </c>
      <c r="AG174" s="35">
        <f t="shared" si="46"/>
        <v>0</v>
      </c>
      <c r="AH174" s="35">
        <f t="shared" si="46"/>
        <v>0</v>
      </c>
      <c r="AI174" s="35">
        <f t="shared" si="46"/>
        <v>0</v>
      </c>
      <c r="AJ174" s="35">
        <f t="shared" si="46"/>
        <v>0</v>
      </c>
      <c r="AK174" s="35">
        <f t="shared" si="46"/>
        <v>0</v>
      </c>
      <c r="AL174" s="35">
        <f t="shared" si="46"/>
        <v>0</v>
      </c>
    </row>
    <row r="175" spans="1:38" x14ac:dyDescent="0.25"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</row>
    <row r="176" spans="1:38" x14ac:dyDescent="0.25">
      <c r="B176" s="51" t="s">
        <v>93</v>
      </c>
      <c r="C176" s="45">
        <f>SUM(C177:C178)</f>
        <v>0</v>
      </c>
      <c r="D176" s="45">
        <f t="shared" ref="D176:AL176" si="47">SUM(D177:D178)</f>
        <v>0</v>
      </c>
      <c r="E176" s="45">
        <f t="shared" si="47"/>
        <v>0</v>
      </c>
      <c r="F176" s="45">
        <f t="shared" si="47"/>
        <v>0</v>
      </c>
      <c r="G176" s="45">
        <f t="shared" si="47"/>
        <v>0</v>
      </c>
      <c r="H176" s="45">
        <f t="shared" si="47"/>
        <v>0</v>
      </c>
      <c r="I176" s="45">
        <f t="shared" si="47"/>
        <v>0</v>
      </c>
      <c r="J176" s="45">
        <f t="shared" si="47"/>
        <v>0</v>
      </c>
      <c r="K176" s="45">
        <f t="shared" si="47"/>
        <v>0</v>
      </c>
      <c r="L176" s="45">
        <f t="shared" si="47"/>
        <v>0</v>
      </c>
      <c r="M176" s="45">
        <f t="shared" si="47"/>
        <v>0</v>
      </c>
      <c r="N176" s="45">
        <f t="shared" si="47"/>
        <v>0</v>
      </c>
      <c r="O176" s="45">
        <f t="shared" si="47"/>
        <v>0</v>
      </c>
      <c r="P176" s="45">
        <f t="shared" si="47"/>
        <v>0</v>
      </c>
      <c r="Q176" s="45">
        <f t="shared" si="47"/>
        <v>0</v>
      </c>
      <c r="R176" s="45">
        <f t="shared" si="47"/>
        <v>0</v>
      </c>
      <c r="S176" s="45">
        <f t="shared" si="47"/>
        <v>0</v>
      </c>
      <c r="T176" s="45">
        <f t="shared" si="47"/>
        <v>0</v>
      </c>
      <c r="U176" s="45">
        <f t="shared" si="47"/>
        <v>0</v>
      </c>
      <c r="V176" s="45">
        <f t="shared" si="47"/>
        <v>0</v>
      </c>
      <c r="W176" s="45">
        <f t="shared" si="47"/>
        <v>0</v>
      </c>
      <c r="X176" s="45">
        <f t="shared" si="47"/>
        <v>0</v>
      </c>
      <c r="Y176" s="45">
        <f t="shared" si="47"/>
        <v>0</v>
      </c>
      <c r="Z176" s="45">
        <f t="shared" si="47"/>
        <v>0</v>
      </c>
      <c r="AA176" s="45">
        <f t="shared" si="47"/>
        <v>0</v>
      </c>
      <c r="AB176" s="45">
        <f t="shared" si="47"/>
        <v>0</v>
      </c>
      <c r="AC176" s="45">
        <f t="shared" si="47"/>
        <v>0</v>
      </c>
      <c r="AD176" s="45">
        <f t="shared" si="47"/>
        <v>0</v>
      </c>
      <c r="AE176" s="45">
        <f t="shared" si="47"/>
        <v>0</v>
      </c>
      <c r="AF176" s="45">
        <f t="shared" si="47"/>
        <v>0</v>
      </c>
      <c r="AG176" s="45">
        <f t="shared" si="47"/>
        <v>0</v>
      </c>
      <c r="AH176" s="45">
        <f t="shared" si="47"/>
        <v>0</v>
      </c>
      <c r="AI176" s="45">
        <f t="shared" si="47"/>
        <v>0</v>
      </c>
      <c r="AJ176" s="45">
        <f t="shared" si="47"/>
        <v>0</v>
      </c>
      <c r="AK176" s="45">
        <f t="shared" si="47"/>
        <v>0</v>
      </c>
      <c r="AL176" s="45">
        <f t="shared" si="47"/>
        <v>0</v>
      </c>
    </row>
    <row r="177" spans="2:38" x14ac:dyDescent="0.25">
      <c r="B177" s="42" t="str">
        <f>B173</f>
        <v>AIRTEL</v>
      </c>
      <c r="C177" s="34">
        <v>0</v>
      </c>
      <c r="D177" s="34">
        <v>0</v>
      </c>
      <c r="E177" s="34">
        <v>0</v>
      </c>
      <c r="F177" s="34">
        <v>0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34">
        <v>0</v>
      </c>
      <c r="N177" s="34">
        <v>0</v>
      </c>
      <c r="O177" s="34">
        <v>0</v>
      </c>
      <c r="P177" s="34">
        <v>0</v>
      </c>
      <c r="Q177" s="34">
        <v>0</v>
      </c>
      <c r="R177" s="34">
        <v>0</v>
      </c>
      <c r="S177" s="34">
        <v>0</v>
      </c>
      <c r="T177" s="34">
        <v>0</v>
      </c>
      <c r="U177" s="34">
        <v>0</v>
      </c>
      <c r="V177" s="34">
        <v>0</v>
      </c>
      <c r="W177" s="34">
        <v>0</v>
      </c>
      <c r="X177" s="34">
        <v>0</v>
      </c>
      <c r="Y177" s="34">
        <v>0</v>
      </c>
      <c r="Z177" s="34">
        <v>0</v>
      </c>
      <c r="AA177" s="34">
        <v>0</v>
      </c>
      <c r="AB177" s="34">
        <v>0</v>
      </c>
      <c r="AC177" s="34">
        <v>0</v>
      </c>
      <c r="AD177" s="34">
        <v>0</v>
      </c>
      <c r="AE177" s="34">
        <v>0</v>
      </c>
      <c r="AF177" s="34">
        <v>0</v>
      </c>
      <c r="AG177" s="34">
        <v>0</v>
      </c>
      <c r="AH177" s="34">
        <v>0</v>
      </c>
      <c r="AI177" s="34">
        <v>0</v>
      </c>
      <c r="AJ177" s="34">
        <v>0</v>
      </c>
      <c r="AK177" s="34">
        <v>0</v>
      </c>
      <c r="AL177" s="34">
        <v>0</v>
      </c>
    </row>
    <row r="178" spans="2:38" x14ac:dyDescent="0.25">
      <c r="B178" s="42" t="str">
        <f>B174</f>
        <v>MTN</v>
      </c>
      <c r="C178" s="34">
        <v>0</v>
      </c>
      <c r="D178" s="34">
        <v>0</v>
      </c>
      <c r="E178" s="34">
        <v>0</v>
      </c>
      <c r="F178" s="34">
        <v>0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0</v>
      </c>
      <c r="P178" s="34">
        <v>0</v>
      </c>
      <c r="Q178" s="34">
        <v>0</v>
      </c>
      <c r="R178" s="34">
        <v>0</v>
      </c>
      <c r="S178" s="34">
        <v>0</v>
      </c>
      <c r="T178" s="34">
        <v>0</v>
      </c>
      <c r="U178" s="34">
        <v>0</v>
      </c>
      <c r="V178" s="34">
        <v>0</v>
      </c>
      <c r="W178" s="34">
        <v>0</v>
      </c>
      <c r="X178" s="34">
        <v>0</v>
      </c>
      <c r="Y178" s="34">
        <v>0</v>
      </c>
      <c r="Z178" s="34">
        <v>0</v>
      </c>
      <c r="AA178" s="34">
        <v>0</v>
      </c>
      <c r="AB178" s="34">
        <v>0</v>
      </c>
      <c r="AC178" s="34">
        <v>0</v>
      </c>
      <c r="AD178" s="34">
        <v>0</v>
      </c>
      <c r="AE178" s="34">
        <v>0</v>
      </c>
      <c r="AF178" s="34">
        <v>0</v>
      </c>
      <c r="AG178" s="34">
        <v>0</v>
      </c>
      <c r="AH178" s="34">
        <v>0</v>
      </c>
      <c r="AI178" s="34">
        <v>0</v>
      </c>
      <c r="AJ178" s="34">
        <v>0</v>
      </c>
      <c r="AK178" s="34">
        <v>0</v>
      </c>
      <c r="AL178" s="34">
        <v>0</v>
      </c>
    </row>
    <row r="179" spans="2:38" x14ac:dyDescent="0.25">
      <c r="B179" s="9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</row>
    <row r="180" spans="2:38" x14ac:dyDescent="0.25">
      <c r="B180" s="9" t="s">
        <v>94</v>
      </c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</row>
    <row r="181" spans="2:38" x14ac:dyDescent="0.25">
      <c r="B181" s="42" t="str">
        <f>B177</f>
        <v>AIRTEL</v>
      </c>
      <c r="C181" s="35">
        <f>IF(ISERROR(C177/C$176),0,C177/C$176)</f>
        <v>0</v>
      </c>
      <c r="D181" s="35">
        <f t="shared" ref="D181:AL182" si="48">IF(ISERROR(D177/D$176),0,D177/D$176)</f>
        <v>0</v>
      </c>
      <c r="E181" s="35">
        <f t="shared" si="48"/>
        <v>0</v>
      </c>
      <c r="F181" s="35">
        <f t="shared" si="48"/>
        <v>0</v>
      </c>
      <c r="G181" s="35">
        <f t="shared" si="48"/>
        <v>0</v>
      </c>
      <c r="H181" s="35">
        <f t="shared" si="48"/>
        <v>0</v>
      </c>
      <c r="I181" s="35">
        <f t="shared" si="48"/>
        <v>0</v>
      </c>
      <c r="J181" s="35">
        <f t="shared" si="48"/>
        <v>0</v>
      </c>
      <c r="K181" s="35">
        <f t="shared" si="48"/>
        <v>0</v>
      </c>
      <c r="L181" s="35">
        <f t="shared" si="48"/>
        <v>0</v>
      </c>
      <c r="M181" s="35">
        <f t="shared" si="48"/>
        <v>0</v>
      </c>
      <c r="N181" s="35">
        <f t="shared" si="48"/>
        <v>0</v>
      </c>
      <c r="O181" s="35">
        <f t="shared" si="48"/>
        <v>0</v>
      </c>
      <c r="P181" s="35">
        <f t="shared" si="48"/>
        <v>0</v>
      </c>
      <c r="Q181" s="35">
        <f t="shared" si="48"/>
        <v>0</v>
      </c>
      <c r="R181" s="35">
        <f t="shared" si="48"/>
        <v>0</v>
      </c>
      <c r="S181" s="35">
        <f t="shared" si="48"/>
        <v>0</v>
      </c>
      <c r="T181" s="35">
        <f t="shared" si="48"/>
        <v>0</v>
      </c>
      <c r="U181" s="35">
        <f t="shared" si="48"/>
        <v>0</v>
      </c>
      <c r="V181" s="35">
        <f t="shared" si="48"/>
        <v>0</v>
      </c>
      <c r="W181" s="35">
        <f t="shared" si="48"/>
        <v>0</v>
      </c>
      <c r="X181" s="35">
        <f t="shared" si="48"/>
        <v>0</v>
      </c>
      <c r="Y181" s="35">
        <f t="shared" si="48"/>
        <v>0</v>
      </c>
      <c r="Z181" s="35">
        <f t="shared" si="48"/>
        <v>0</v>
      </c>
      <c r="AA181" s="35">
        <f t="shared" si="48"/>
        <v>0</v>
      </c>
      <c r="AB181" s="35">
        <f t="shared" si="48"/>
        <v>0</v>
      </c>
      <c r="AC181" s="35">
        <f t="shared" si="48"/>
        <v>0</v>
      </c>
      <c r="AD181" s="35">
        <f t="shared" si="48"/>
        <v>0</v>
      </c>
      <c r="AE181" s="35">
        <f t="shared" si="48"/>
        <v>0</v>
      </c>
      <c r="AF181" s="35">
        <f t="shared" si="48"/>
        <v>0</v>
      </c>
      <c r="AG181" s="35">
        <f t="shared" si="48"/>
        <v>0</v>
      </c>
      <c r="AH181" s="35">
        <f t="shared" si="48"/>
        <v>0</v>
      </c>
      <c r="AI181" s="35">
        <f t="shared" si="48"/>
        <v>0</v>
      </c>
      <c r="AJ181" s="35">
        <f t="shared" si="48"/>
        <v>0</v>
      </c>
      <c r="AK181" s="35">
        <f t="shared" si="48"/>
        <v>0</v>
      </c>
      <c r="AL181" s="35">
        <f t="shared" si="48"/>
        <v>0</v>
      </c>
    </row>
    <row r="182" spans="2:38" x14ac:dyDescent="0.25">
      <c r="B182" s="42" t="str">
        <f>B178</f>
        <v>MTN</v>
      </c>
      <c r="C182" s="35">
        <f>IF(ISERROR(C178/C$176),0,C178/C$176)</f>
        <v>0</v>
      </c>
      <c r="D182" s="35">
        <f t="shared" si="48"/>
        <v>0</v>
      </c>
      <c r="E182" s="35">
        <f t="shared" si="48"/>
        <v>0</v>
      </c>
      <c r="F182" s="35">
        <f t="shared" si="48"/>
        <v>0</v>
      </c>
      <c r="G182" s="35">
        <f t="shared" si="48"/>
        <v>0</v>
      </c>
      <c r="H182" s="35">
        <f t="shared" si="48"/>
        <v>0</v>
      </c>
      <c r="I182" s="35">
        <f t="shared" si="48"/>
        <v>0</v>
      </c>
      <c r="J182" s="35">
        <f t="shared" si="48"/>
        <v>0</v>
      </c>
      <c r="K182" s="35">
        <f t="shared" si="48"/>
        <v>0</v>
      </c>
      <c r="L182" s="35">
        <f t="shared" si="48"/>
        <v>0</v>
      </c>
      <c r="M182" s="35">
        <f t="shared" si="48"/>
        <v>0</v>
      </c>
      <c r="N182" s="35">
        <f t="shared" si="48"/>
        <v>0</v>
      </c>
      <c r="O182" s="35">
        <f t="shared" si="48"/>
        <v>0</v>
      </c>
      <c r="P182" s="35">
        <f t="shared" si="48"/>
        <v>0</v>
      </c>
      <c r="Q182" s="35">
        <f t="shared" si="48"/>
        <v>0</v>
      </c>
      <c r="R182" s="35">
        <f t="shared" si="48"/>
        <v>0</v>
      </c>
      <c r="S182" s="35">
        <f t="shared" si="48"/>
        <v>0</v>
      </c>
      <c r="T182" s="35">
        <f t="shared" si="48"/>
        <v>0</v>
      </c>
      <c r="U182" s="35">
        <f t="shared" si="48"/>
        <v>0</v>
      </c>
      <c r="V182" s="35">
        <f t="shared" si="48"/>
        <v>0</v>
      </c>
      <c r="W182" s="35">
        <f t="shared" si="48"/>
        <v>0</v>
      </c>
      <c r="X182" s="35">
        <f t="shared" si="48"/>
        <v>0</v>
      </c>
      <c r="Y182" s="35">
        <f t="shared" si="48"/>
        <v>0</v>
      </c>
      <c r="Z182" s="35">
        <f t="shared" si="48"/>
        <v>0</v>
      </c>
      <c r="AA182" s="35">
        <f t="shared" si="48"/>
        <v>0</v>
      </c>
      <c r="AB182" s="35">
        <f t="shared" si="48"/>
        <v>0</v>
      </c>
      <c r="AC182" s="35">
        <f t="shared" si="48"/>
        <v>0</v>
      </c>
      <c r="AD182" s="35">
        <f t="shared" si="48"/>
        <v>0</v>
      </c>
      <c r="AE182" s="35">
        <f t="shared" si="48"/>
        <v>0</v>
      </c>
      <c r="AF182" s="35">
        <f t="shared" si="48"/>
        <v>0</v>
      </c>
      <c r="AG182" s="35">
        <f t="shared" si="48"/>
        <v>0</v>
      </c>
      <c r="AH182" s="35">
        <f t="shared" si="48"/>
        <v>0</v>
      </c>
      <c r="AI182" s="35">
        <f t="shared" si="48"/>
        <v>0</v>
      </c>
      <c r="AJ182" s="35">
        <f t="shared" si="48"/>
        <v>0</v>
      </c>
      <c r="AK182" s="35">
        <f t="shared" si="48"/>
        <v>0</v>
      </c>
      <c r="AL182" s="35">
        <f t="shared" si="48"/>
        <v>0</v>
      </c>
    </row>
    <row r="183" spans="2:38" x14ac:dyDescent="0.25">
      <c r="B183" s="9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</row>
    <row r="184" spans="2:38" x14ac:dyDescent="0.25">
      <c r="B184" s="42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</row>
    <row r="185" spans="2:38" x14ac:dyDescent="0.25">
      <c r="B185" s="51" t="s">
        <v>95</v>
      </c>
      <c r="C185" s="45">
        <f>SUM(C186:C187)</f>
        <v>0</v>
      </c>
      <c r="D185" s="45">
        <f t="shared" ref="D185:AL185" si="49">SUM(D186:D187)</f>
        <v>0</v>
      </c>
      <c r="E185" s="45">
        <f t="shared" si="49"/>
        <v>0</v>
      </c>
      <c r="F185" s="45">
        <f t="shared" si="49"/>
        <v>0</v>
      </c>
      <c r="G185" s="45">
        <f t="shared" si="49"/>
        <v>0</v>
      </c>
      <c r="H185" s="45">
        <f t="shared" si="49"/>
        <v>0</v>
      </c>
      <c r="I185" s="45">
        <f t="shared" si="49"/>
        <v>0</v>
      </c>
      <c r="J185" s="45">
        <f t="shared" si="49"/>
        <v>0</v>
      </c>
      <c r="K185" s="45">
        <f t="shared" si="49"/>
        <v>0</v>
      </c>
      <c r="L185" s="45">
        <f t="shared" si="49"/>
        <v>0</v>
      </c>
      <c r="M185" s="45">
        <f t="shared" si="49"/>
        <v>0</v>
      </c>
      <c r="N185" s="45">
        <f t="shared" si="49"/>
        <v>0</v>
      </c>
      <c r="O185" s="45">
        <f t="shared" si="49"/>
        <v>0</v>
      </c>
      <c r="P185" s="45">
        <f t="shared" si="49"/>
        <v>0</v>
      </c>
      <c r="Q185" s="45">
        <f t="shared" si="49"/>
        <v>0</v>
      </c>
      <c r="R185" s="45">
        <f t="shared" si="49"/>
        <v>0</v>
      </c>
      <c r="S185" s="45">
        <f t="shared" si="49"/>
        <v>0</v>
      </c>
      <c r="T185" s="45">
        <f t="shared" si="49"/>
        <v>0</v>
      </c>
      <c r="U185" s="45">
        <f t="shared" si="49"/>
        <v>0</v>
      </c>
      <c r="V185" s="45">
        <f t="shared" si="49"/>
        <v>0</v>
      </c>
      <c r="W185" s="45">
        <f t="shared" si="49"/>
        <v>219796.97097981488</v>
      </c>
      <c r="X185" s="45">
        <f t="shared" si="49"/>
        <v>272009.4684944998</v>
      </c>
      <c r="Y185" s="45">
        <f t="shared" si="49"/>
        <v>297020.65274879977</v>
      </c>
      <c r="Z185" s="45">
        <f t="shared" si="49"/>
        <v>469597.04562349938</v>
      </c>
      <c r="AA185" s="45">
        <f t="shared" si="49"/>
        <v>443043.1107825996</v>
      </c>
      <c r="AB185" s="45">
        <f t="shared" si="49"/>
        <v>494561.83400000003</v>
      </c>
      <c r="AC185" s="45">
        <f t="shared" si="49"/>
        <v>0</v>
      </c>
      <c r="AD185" s="45">
        <f t="shared" si="49"/>
        <v>0</v>
      </c>
      <c r="AE185" s="45">
        <f t="shared" si="49"/>
        <v>0</v>
      </c>
      <c r="AF185" s="45">
        <f t="shared" si="49"/>
        <v>0</v>
      </c>
      <c r="AG185" s="45">
        <f t="shared" si="49"/>
        <v>0</v>
      </c>
      <c r="AH185" s="45">
        <f t="shared" si="49"/>
        <v>0</v>
      </c>
      <c r="AI185" s="45">
        <f t="shared" si="49"/>
        <v>0</v>
      </c>
      <c r="AJ185" s="45">
        <f t="shared" si="49"/>
        <v>0</v>
      </c>
      <c r="AK185" s="45">
        <f t="shared" si="49"/>
        <v>0</v>
      </c>
      <c r="AL185" s="45">
        <f t="shared" si="49"/>
        <v>0</v>
      </c>
    </row>
    <row r="186" spans="2:38" x14ac:dyDescent="0.25">
      <c r="B186" s="42" t="str">
        <f>B181</f>
        <v>AIRTEL</v>
      </c>
      <c r="C186" s="6">
        <v>0</v>
      </c>
      <c r="D186" s="6">
        <v>0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  <c r="V186" s="6">
        <v>0</v>
      </c>
      <c r="W186" s="6">
        <v>34683.015979814889</v>
      </c>
      <c r="X186" s="6">
        <v>37214.267494499771</v>
      </c>
      <c r="Y186" s="6">
        <v>34679.436748799752</v>
      </c>
      <c r="Z186" s="6">
        <v>47174.011623499398</v>
      </c>
      <c r="AA186" s="6">
        <v>39392.980782599589</v>
      </c>
      <c r="AB186" s="6">
        <v>40369.64</v>
      </c>
      <c r="AC186" s="6">
        <v>0</v>
      </c>
      <c r="AD186" s="6">
        <v>0</v>
      </c>
      <c r="AE186" s="6">
        <v>0</v>
      </c>
      <c r="AF186" s="6">
        <v>0</v>
      </c>
      <c r="AG186" s="6">
        <v>0</v>
      </c>
      <c r="AH186" s="6">
        <v>0</v>
      </c>
      <c r="AI186" s="6">
        <v>0</v>
      </c>
      <c r="AJ186" s="6">
        <v>0</v>
      </c>
      <c r="AK186" s="6">
        <v>0</v>
      </c>
      <c r="AL186" s="6">
        <v>0</v>
      </c>
    </row>
    <row r="187" spans="2:38" x14ac:dyDescent="0.25">
      <c r="B187" s="42" t="str">
        <f>B182</f>
        <v>MTN</v>
      </c>
      <c r="C187" s="6">
        <v>0</v>
      </c>
      <c r="D187" s="6">
        <v>0</v>
      </c>
      <c r="E187" s="6"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6">
        <v>0</v>
      </c>
      <c r="S187" s="6">
        <v>0</v>
      </c>
      <c r="T187" s="6">
        <v>0</v>
      </c>
      <c r="U187" s="6">
        <v>0</v>
      </c>
      <c r="V187" s="6">
        <v>0</v>
      </c>
      <c r="W187" s="6">
        <v>185113.95499999999</v>
      </c>
      <c r="X187" s="6">
        <v>234795.201</v>
      </c>
      <c r="Y187" s="6">
        <v>262341.21600000001</v>
      </c>
      <c r="Z187" s="6">
        <v>422423.03399999999</v>
      </c>
      <c r="AA187" s="6">
        <v>403650.13</v>
      </c>
      <c r="AB187" s="6">
        <v>454192.19400000002</v>
      </c>
      <c r="AC187" s="6">
        <v>0</v>
      </c>
      <c r="AD187" s="6">
        <v>0</v>
      </c>
      <c r="AE187" s="6">
        <v>0</v>
      </c>
      <c r="AF187" s="6">
        <v>0</v>
      </c>
      <c r="AG187" s="6">
        <v>0</v>
      </c>
      <c r="AH187" s="6">
        <v>0</v>
      </c>
      <c r="AI187" s="6">
        <v>0</v>
      </c>
      <c r="AJ187" s="6">
        <v>0</v>
      </c>
      <c r="AK187" s="6">
        <v>0</v>
      </c>
      <c r="AL187" s="6">
        <v>0</v>
      </c>
    </row>
    <row r="188" spans="2:38" x14ac:dyDescent="0.25">
      <c r="B188" s="42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</row>
    <row r="189" spans="2:38" x14ac:dyDescent="0.25">
      <c r="B189" s="9" t="s">
        <v>94</v>
      </c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</row>
    <row r="190" spans="2:38" x14ac:dyDescent="0.25">
      <c r="B190" s="42" t="str">
        <f>B186</f>
        <v>AIRTEL</v>
      </c>
      <c r="C190" s="35">
        <f>IF(ISERROR(C186/C$185),0,C186/C$185)</f>
        <v>0</v>
      </c>
      <c r="D190" s="35">
        <f t="shared" ref="D190:AL191" si="50">IF(ISERROR(D186/D$185),0,D186/D$185)</f>
        <v>0</v>
      </c>
      <c r="E190" s="35">
        <f t="shared" si="50"/>
        <v>0</v>
      </c>
      <c r="F190" s="35">
        <f t="shared" si="50"/>
        <v>0</v>
      </c>
      <c r="G190" s="35">
        <f t="shared" si="50"/>
        <v>0</v>
      </c>
      <c r="H190" s="35">
        <f t="shared" si="50"/>
        <v>0</v>
      </c>
      <c r="I190" s="35">
        <f t="shared" si="50"/>
        <v>0</v>
      </c>
      <c r="J190" s="35">
        <f t="shared" si="50"/>
        <v>0</v>
      </c>
      <c r="K190" s="35">
        <f t="shared" si="50"/>
        <v>0</v>
      </c>
      <c r="L190" s="35">
        <f t="shared" si="50"/>
        <v>0</v>
      </c>
      <c r="M190" s="35">
        <f t="shared" si="50"/>
        <v>0</v>
      </c>
      <c r="N190" s="35">
        <f t="shared" si="50"/>
        <v>0</v>
      </c>
      <c r="O190" s="35">
        <f t="shared" si="50"/>
        <v>0</v>
      </c>
      <c r="P190" s="35">
        <f t="shared" si="50"/>
        <v>0</v>
      </c>
      <c r="Q190" s="35">
        <f t="shared" si="50"/>
        <v>0</v>
      </c>
      <c r="R190" s="35">
        <f t="shared" si="50"/>
        <v>0</v>
      </c>
      <c r="S190" s="35">
        <f t="shared" si="50"/>
        <v>0</v>
      </c>
      <c r="T190" s="35">
        <f t="shared" si="50"/>
        <v>0</v>
      </c>
      <c r="U190" s="35">
        <f t="shared" si="50"/>
        <v>0</v>
      </c>
      <c r="V190" s="35">
        <f t="shared" si="50"/>
        <v>0</v>
      </c>
      <c r="W190" s="35">
        <f t="shared" si="50"/>
        <v>0.15779569584241457</v>
      </c>
      <c r="X190" s="35">
        <f t="shared" si="50"/>
        <v>0.13681239737892531</v>
      </c>
      <c r="Y190" s="35">
        <f t="shared" si="50"/>
        <v>0.11675766121936747</v>
      </c>
      <c r="Z190" s="35">
        <f t="shared" si="50"/>
        <v>0.10045636373385808</v>
      </c>
      <c r="AA190" s="35">
        <f t="shared" si="50"/>
        <v>8.891455441664603E-2</v>
      </c>
      <c r="AB190" s="35">
        <f t="shared" si="50"/>
        <v>8.1627083257702404E-2</v>
      </c>
      <c r="AC190" s="35">
        <f t="shared" si="50"/>
        <v>0</v>
      </c>
      <c r="AD190" s="35">
        <f t="shared" si="50"/>
        <v>0</v>
      </c>
      <c r="AE190" s="35">
        <f t="shared" si="50"/>
        <v>0</v>
      </c>
      <c r="AF190" s="35">
        <f t="shared" si="50"/>
        <v>0</v>
      </c>
      <c r="AG190" s="35">
        <f t="shared" si="50"/>
        <v>0</v>
      </c>
      <c r="AH190" s="35">
        <f t="shared" si="50"/>
        <v>0</v>
      </c>
      <c r="AI190" s="35">
        <f t="shared" si="50"/>
        <v>0</v>
      </c>
      <c r="AJ190" s="35">
        <f t="shared" si="50"/>
        <v>0</v>
      </c>
      <c r="AK190" s="35">
        <f t="shared" si="50"/>
        <v>0</v>
      </c>
      <c r="AL190" s="35">
        <f t="shared" si="50"/>
        <v>0</v>
      </c>
    </row>
    <row r="191" spans="2:38" x14ac:dyDescent="0.25">
      <c r="B191" s="42" t="str">
        <f>B187</f>
        <v>MTN</v>
      </c>
      <c r="C191" s="35">
        <f>IF(ISERROR(C187/C$185),0,C187/C$185)</f>
        <v>0</v>
      </c>
      <c r="D191" s="35">
        <f t="shared" si="50"/>
        <v>0</v>
      </c>
      <c r="E191" s="35">
        <f t="shared" si="50"/>
        <v>0</v>
      </c>
      <c r="F191" s="35">
        <f t="shared" si="50"/>
        <v>0</v>
      </c>
      <c r="G191" s="35">
        <f t="shared" si="50"/>
        <v>0</v>
      </c>
      <c r="H191" s="35">
        <f t="shared" si="50"/>
        <v>0</v>
      </c>
      <c r="I191" s="35">
        <f t="shared" si="50"/>
        <v>0</v>
      </c>
      <c r="J191" s="35">
        <f t="shared" si="50"/>
        <v>0</v>
      </c>
      <c r="K191" s="35">
        <f t="shared" si="50"/>
        <v>0</v>
      </c>
      <c r="L191" s="35">
        <f t="shared" si="50"/>
        <v>0</v>
      </c>
      <c r="M191" s="35">
        <f t="shared" si="50"/>
        <v>0</v>
      </c>
      <c r="N191" s="35">
        <f t="shared" si="50"/>
        <v>0</v>
      </c>
      <c r="O191" s="35">
        <f t="shared" si="50"/>
        <v>0</v>
      </c>
      <c r="P191" s="35">
        <f t="shared" si="50"/>
        <v>0</v>
      </c>
      <c r="Q191" s="35">
        <f t="shared" si="50"/>
        <v>0</v>
      </c>
      <c r="R191" s="35">
        <f t="shared" si="50"/>
        <v>0</v>
      </c>
      <c r="S191" s="35">
        <f t="shared" si="50"/>
        <v>0</v>
      </c>
      <c r="T191" s="35">
        <f t="shared" si="50"/>
        <v>0</v>
      </c>
      <c r="U191" s="35">
        <f t="shared" si="50"/>
        <v>0</v>
      </c>
      <c r="V191" s="35">
        <f t="shared" si="50"/>
        <v>0</v>
      </c>
      <c r="W191" s="35">
        <f t="shared" si="50"/>
        <v>0.8422043041575854</v>
      </c>
      <c r="X191" s="35">
        <f t="shared" si="50"/>
        <v>0.86318760262107463</v>
      </c>
      <c r="Y191" s="35">
        <f t="shared" si="50"/>
        <v>0.88324233878063252</v>
      </c>
      <c r="Z191" s="35">
        <f t="shared" si="50"/>
        <v>0.89954363626614198</v>
      </c>
      <c r="AA191" s="35">
        <f t="shared" si="50"/>
        <v>0.91108544558335391</v>
      </c>
      <c r="AB191" s="35">
        <f t="shared" si="50"/>
        <v>0.9183729167422976</v>
      </c>
      <c r="AC191" s="35">
        <f t="shared" si="50"/>
        <v>0</v>
      </c>
      <c r="AD191" s="35">
        <f t="shared" si="50"/>
        <v>0</v>
      </c>
      <c r="AE191" s="35">
        <f t="shared" si="50"/>
        <v>0</v>
      </c>
      <c r="AF191" s="35">
        <f t="shared" si="50"/>
        <v>0</v>
      </c>
      <c r="AG191" s="35">
        <f t="shared" si="50"/>
        <v>0</v>
      </c>
      <c r="AH191" s="35">
        <f t="shared" si="50"/>
        <v>0</v>
      </c>
      <c r="AI191" s="35">
        <f t="shared" si="50"/>
        <v>0</v>
      </c>
      <c r="AJ191" s="35">
        <f t="shared" si="50"/>
        <v>0</v>
      </c>
      <c r="AK191" s="35">
        <f t="shared" si="50"/>
        <v>0</v>
      </c>
      <c r="AL191" s="35">
        <f t="shared" si="50"/>
        <v>0</v>
      </c>
    </row>
    <row r="192" spans="2:38" x14ac:dyDescent="0.25">
      <c r="B192" s="42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</row>
    <row r="193" spans="2:38" x14ac:dyDescent="0.25">
      <c r="B193" s="19" t="s">
        <v>96</v>
      </c>
      <c r="C193" s="45">
        <f>SUM(C194:C195)</f>
        <v>0</v>
      </c>
      <c r="D193" s="45">
        <f t="shared" ref="D193:AL193" si="51">SUM(D194:D195)</f>
        <v>0</v>
      </c>
      <c r="E193" s="45">
        <f t="shared" si="51"/>
        <v>0</v>
      </c>
      <c r="F193" s="45">
        <f t="shared" si="51"/>
        <v>0</v>
      </c>
      <c r="G193" s="45">
        <f t="shared" si="51"/>
        <v>0</v>
      </c>
      <c r="H193" s="45">
        <f t="shared" si="51"/>
        <v>0</v>
      </c>
      <c r="I193" s="45">
        <f t="shared" si="51"/>
        <v>0</v>
      </c>
      <c r="J193" s="45">
        <f t="shared" si="51"/>
        <v>0</v>
      </c>
      <c r="K193" s="45">
        <f t="shared" si="51"/>
        <v>0</v>
      </c>
      <c r="L193" s="45">
        <f t="shared" si="51"/>
        <v>0</v>
      </c>
      <c r="M193" s="45">
        <f t="shared" si="51"/>
        <v>0</v>
      </c>
      <c r="N193" s="45">
        <f t="shared" si="51"/>
        <v>0</v>
      </c>
      <c r="O193" s="45">
        <f t="shared" si="51"/>
        <v>0</v>
      </c>
      <c r="P193" s="45">
        <f t="shared" si="51"/>
        <v>0</v>
      </c>
      <c r="Q193" s="45">
        <f t="shared" si="51"/>
        <v>0</v>
      </c>
      <c r="R193" s="45">
        <f t="shared" si="51"/>
        <v>0</v>
      </c>
      <c r="S193" s="45">
        <f t="shared" si="51"/>
        <v>0</v>
      </c>
      <c r="T193" s="45">
        <f t="shared" si="51"/>
        <v>0</v>
      </c>
      <c r="U193" s="45">
        <f t="shared" si="51"/>
        <v>0</v>
      </c>
      <c r="V193" s="45">
        <f t="shared" si="51"/>
        <v>0</v>
      </c>
      <c r="W193" s="45">
        <f t="shared" si="51"/>
        <v>24638.840706199997</v>
      </c>
      <c r="X193" s="45">
        <f t="shared" si="51"/>
        <v>34936.743706199995</v>
      </c>
      <c r="Y193" s="45">
        <f t="shared" si="51"/>
        <v>36253.966912099997</v>
      </c>
      <c r="Z193" s="45">
        <f t="shared" si="51"/>
        <v>63279.288000999994</v>
      </c>
      <c r="AA193" s="45">
        <f t="shared" si="51"/>
        <v>67136.967516499994</v>
      </c>
      <c r="AB193" s="45">
        <f t="shared" si="51"/>
        <v>79268.796000000002</v>
      </c>
      <c r="AC193" s="45">
        <f t="shared" si="51"/>
        <v>0</v>
      </c>
      <c r="AD193" s="45">
        <f t="shared" si="51"/>
        <v>0</v>
      </c>
      <c r="AE193" s="45">
        <f t="shared" si="51"/>
        <v>0</v>
      </c>
      <c r="AF193" s="45">
        <f t="shared" si="51"/>
        <v>0</v>
      </c>
      <c r="AG193" s="45">
        <f t="shared" si="51"/>
        <v>0</v>
      </c>
      <c r="AH193" s="45">
        <f t="shared" si="51"/>
        <v>0</v>
      </c>
      <c r="AI193" s="45">
        <f t="shared" si="51"/>
        <v>0</v>
      </c>
      <c r="AJ193" s="45">
        <f t="shared" si="51"/>
        <v>0</v>
      </c>
      <c r="AK193" s="45">
        <f t="shared" si="51"/>
        <v>0</v>
      </c>
      <c r="AL193" s="45">
        <f t="shared" si="51"/>
        <v>0</v>
      </c>
    </row>
    <row r="194" spans="2:38" x14ac:dyDescent="0.25">
      <c r="B194" s="42" t="str">
        <f>B186</f>
        <v>AIRTEL</v>
      </c>
      <c r="C194" s="6">
        <v>0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588.89970619999986</v>
      </c>
      <c r="X194" s="6">
        <v>588.89970619999986</v>
      </c>
      <c r="Y194" s="6">
        <v>593.41191209999806</v>
      </c>
      <c r="Z194" s="6">
        <v>861.28900099998896</v>
      </c>
      <c r="AA194" s="6">
        <v>693.21451649999403</v>
      </c>
      <c r="AB194" s="6">
        <v>733.98</v>
      </c>
      <c r="AC194" s="6">
        <v>0</v>
      </c>
      <c r="AD194" s="6">
        <v>0</v>
      </c>
      <c r="AE194" s="6">
        <v>0</v>
      </c>
      <c r="AF194" s="6">
        <v>0</v>
      </c>
      <c r="AG194" s="6">
        <v>0</v>
      </c>
      <c r="AH194" s="6">
        <v>0</v>
      </c>
      <c r="AI194" s="6">
        <v>0</v>
      </c>
      <c r="AJ194" s="6">
        <v>0</v>
      </c>
      <c r="AK194" s="6">
        <v>0</v>
      </c>
      <c r="AL194" s="6">
        <v>0</v>
      </c>
    </row>
    <row r="195" spans="2:38" x14ac:dyDescent="0.25">
      <c r="B195" s="42" t="str">
        <f>B187</f>
        <v>MTN</v>
      </c>
      <c r="C195" s="6">
        <v>0</v>
      </c>
      <c r="D195" s="6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6">
        <v>0</v>
      </c>
      <c r="S195" s="6">
        <v>0</v>
      </c>
      <c r="T195" s="6">
        <v>0</v>
      </c>
      <c r="U195" s="6">
        <v>0</v>
      </c>
      <c r="V195" s="6">
        <v>0</v>
      </c>
      <c r="W195" s="6">
        <v>24049.940999999999</v>
      </c>
      <c r="X195" s="6">
        <v>34347.843999999997</v>
      </c>
      <c r="Y195" s="6">
        <v>35660.555</v>
      </c>
      <c r="Z195" s="6">
        <v>62417.999000000003</v>
      </c>
      <c r="AA195" s="6">
        <v>66443.752999999997</v>
      </c>
      <c r="AB195" s="6">
        <v>78534.816000000006</v>
      </c>
      <c r="AC195" s="6">
        <v>0</v>
      </c>
      <c r="AD195" s="6">
        <v>0</v>
      </c>
      <c r="AE195" s="6">
        <v>0</v>
      </c>
      <c r="AF195" s="6">
        <v>0</v>
      </c>
      <c r="AG195" s="6">
        <v>0</v>
      </c>
      <c r="AH195" s="6">
        <v>0</v>
      </c>
      <c r="AI195" s="6">
        <v>0</v>
      </c>
      <c r="AJ195" s="6">
        <v>0</v>
      </c>
      <c r="AK195" s="6">
        <v>0</v>
      </c>
      <c r="AL195" s="6">
        <v>0</v>
      </c>
    </row>
    <row r="196" spans="2:38" x14ac:dyDescent="0.25">
      <c r="B196" s="9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</row>
    <row r="197" spans="2:38" x14ac:dyDescent="0.25">
      <c r="B197" s="9" t="s">
        <v>97</v>
      </c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</row>
    <row r="198" spans="2:38" x14ac:dyDescent="0.25">
      <c r="B198" s="42" t="str">
        <f>B194</f>
        <v>AIRTEL</v>
      </c>
      <c r="C198" s="35">
        <f t="shared" ref="C198:O199" si="52">IF(ISERROR(C194/C$193),0,C194/C$193)</f>
        <v>0</v>
      </c>
      <c r="D198" s="35">
        <f t="shared" si="52"/>
        <v>0</v>
      </c>
      <c r="E198" s="35">
        <f t="shared" si="52"/>
        <v>0</v>
      </c>
      <c r="F198" s="35">
        <f t="shared" si="52"/>
        <v>0</v>
      </c>
      <c r="G198" s="35">
        <f t="shared" si="52"/>
        <v>0</v>
      </c>
      <c r="H198" s="35">
        <f t="shared" si="52"/>
        <v>0</v>
      </c>
      <c r="I198" s="35">
        <f t="shared" si="52"/>
        <v>0</v>
      </c>
      <c r="J198" s="35">
        <f t="shared" si="52"/>
        <v>0</v>
      </c>
      <c r="K198" s="35">
        <f t="shared" si="52"/>
        <v>0</v>
      </c>
      <c r="L198" s="35">
        <f t="shared" si="52"/>
        <v>0</v>
      </c>
      <c r="M198" s="35">
        <f t="shared" si="52"/>
        <v>0</v>
      </c>
      <c r="N198" s="35">
        <f t="shared" si="52"/>
        <v>0</v>
      </c>
      <c r="O198" s="35">
        <f t="shared" si="52"/>
        <v>0</v>
      </c>
      <c r="P198" s="35">
        <f>IF(ISERROR(P194/P$193),0,P194/P$193)</f>
        <v>0</v>
      </c>
      <c r="Q198" s="35">
        <f t="shared" ref="Q198:AL199" si="53">IF(ISERROR(Q194/Q$193),0,Q194/Q$193)</f>
        <v>0</v>
      </c>
      <c r="R198" s="35">
        <f t="shared" si="53"/>
        <v>0</v>
      </c>
      <c r="S198" s="35">
        <f t="shared" si="53"/>
        <v>0</v>
      </c>
      <c r="T198" s="35">
        <f t="shared" si="53"/>
        <v>0</v>
      </c>
      <c r="U198" s="35">
        <f t="shared" si="53"/>
        <v>0</v>
      </c>
      <c r="V198" s="35">
        <f t="shared" si="53"/>
        <v>0</v>
      </c>
      <c r="W198" s="35">
        <f t="shared" si="53"/>
        <v>2.3901274951293145E-2</v>
      </c>
      <c r="X198" s="35">
        <f t="shared" si="53"/>
        <v>1.6856170430545641E-2</v>
      </c>
      <c r="Y198" s="35">
        <f t="shared" si="53"/>
        <v>1.6368192577070593E-2</v>
      </c>
      <c r="Z198" s="35">
        <f t="shared" si="53"/>
        <v>1.3610914853946811E-2</v>
      </c>
      <c r="AA198" s="35">
        <f t="shared" si="53"/>
        <v>1.032537724212261E-2</v>
      </c>
      <c r="AB198" s="35">
        <f t="shared" si="53"/>
        <v>9.2593812072028943E-3</v>
      </c>
      <c r="AC198" s="35">
        <f t="shared" si="53"/>
        <v>0</v>
      </c>
      <c r="AD198" s="35">
        <f t="shared" si="53"/>
        <v>0</v>
      </c>
      <c r="AE198" s="35">
        <f t="shared" si="53"/>
        <v>0</v>
      </c>
      <c r="AF198" s="35">
        <f t="shared" si="53"/>
        <v>0</v>
      </c>
      <c r="AG198" s="35">
        <f t="shared" si="53"/>
        <v>0</v>
      </c>
      <c r="AH198" s="35">
        <f t="shared" si="53"/>
        <v>0</v>
      </c>
      <c r="AI198" s="35">
        <f t="shared" si="53"/>
        <v>0</v>
      </c>
      <c r="AJ198" s="35">
        <f t="shared" si="53"/>
        <v>0</v>
      </c>
      <c r="AK198" s="35">
        <f t="shared" si="53"/>
        <v>0</v>
      </c>
      <c r="AL198" s="35">
        <f t="shared" si="53"/>
        <v>0</v>
      </c>
    </row>
    <row r="199" spans="2:38" x14ac:dyDescent="0.25">
      <c r="B199" s="42" t="str">
        <f>B195</f>
        <v>MTN</v>
      </c>
      <c r="C199" s="35">
        <f t="shared" si="52"/>
        <v>0</v>
      </c>
      <c r="D199" s="35">
        <f t="shared" si="52"/>
        <v>0</v>
      </c>
      <c r="E199" s="35">
        <f t="shared" si="52"/>
        <v>0</v>
      </c>
      <c r="F199" s="35">
        <f t="shared" si="52"/>
        <v>0</v>
      </c>
      <c r="G199" s="35">
        <f t="shared" si="52"/>
        <v>0</v>
      </c>
      <c r="H199" s="35">
        <f t="shared" si="52"/>
        <v>0</v>
      </c>
      <c r="I199" s="35">
        <f t="shared" si="52"/>
        <v>0</v>
      </c>
      <c r="J199" s="35">
        <f t="shared" si="52"/>
        <v>0</v>
      </c>
      <c r="K199" s="35">
        <f t="shared" si="52"/>
        <v>0</v>
      </c>
      <c r="L199" s="35">
        <f t="shared" si="52"/>
        <v>0</v>
      </c>
      <c r="M199" s="35">
        <f t="shared" si="52"/>
        <v>0</v>
      </c>
      <c r="N199" s="35">
        <f t="shared" si="52"/>
        <v>0</v>
      </c>
      <c r="O199" s="35">
        <f t="shared" si="52"/>
        <v>0</v>
      </c>
      <c r="P199" s="35">
        <f>IF(ISERROR(P195/P$193),0,P195/P$193)</f>
        <v>0</v>
      </c>
      <c r="Q199" s="35">
        <f t="shared" si="53"/>
        <v>0</v>
      </c>
      <c r="R199" s="35">
        <f t="shared" si="53"/>
        <v>0</v>
      </c>
      <c r="S199" s="35">
        <f t="shared" si="53"/>
        <v>0</v>
      </c>
      <c r="T199" s="35">
        <f t="shared" si="53"/>
        <v>0</v>
      </c>
      <c r="U199" s="35">
        <f t="shared" si="53"/>
        <v>0</v>
      </c>
      <c r="V199" s="35">
        <f t="shared" si="53"/>
        <v>0</v>
      </c>
      <c r="W199" s="35">
        <f t="shared" si="53"/>
        <v>0.97609872504870698</v>
      </c>
      <c r="X199" s="35">
        <f t="shared" si="53"/>
        <v>0.98314382956945445</v>
      </c>
      <c r="Y199" s="35">
        <f t="shared" si="53"/>
        <v>0.98363180742292944</v>
      </c>
      <c r="Z199" s="35">
        <f t="shared" si="53"/>
        <v>0.98638908514605317</v>
      </c>
      <c r="AA199" s="35">
        <f t="shared" si="53"/>
        <v>0.98967462275787732</v>
      </c>
      <c r="AB199" s="35">
        <f t="shared" si="53"/>
        <v>0.99074061879279718</v>
      </c>
      <c r="AC199" s="35">
        <f t="shared" si="53"/>
        <v>0</v>
      </c>
      <c r="AD199" s="35">
        <f t="shared" si="53"/>
        <v>0</v>
      </c>
      <c r="AE199" s="35">
        <f t="shared" si="53"/>
        <v>0</v>
      </c>
      <c r="AF199" s="35">
        <f t="shared" si="53"/>
        <v>0</v>
      </c>
      <c r="AG199" s="35">
        <f t="shared" si="53"/>
        <v>0</v>
      </c>
      <c r="AH199" s="35">
        <f t="shared" si="53"/>
        <v>0</v>
      </c>
      <c r="AI199" s="35">
        <f t="shared" si="53"/>
        <v>0</v>
      </c>
      <c r="AJ199" s="35">
        <f t="shared" si="53"/>
        <v>0</v>
      </c>
      <c r="AK199" s="35">
        <f t="shared" si="53"/>
        <v>0</v>
      </c>
      <c r="AL199" s="35">
        <f t="shared" si="53"/>
        <v>0</v>
      </c>
    </row>
    <row r="200" spans="2:38" x14ac:dyDescent="0.25">
      <c r="B200" s="9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</row>
    <row r="201" spans="2:38" x14ac:dyDescent="0.25">
      <c r="B201" s="38" t="s">
        <v>98</v>
      </c>
      <c r="C201" s="45">
        <f>SUM(C202:C203)</f>
        <v>0</v>
      </c>
      <c r="D201" s="45">
        <f t="shared" ref="D201:AL201" si="54">SUM(D202:D203)</f>
        <v>0</v>
      </c>
      <c r="E201" s="45">
        <f t="shared" si="54"/>
        <v>0</v>
      </c>
      <c r="F201" s="45">
        <f t="shared" si="54"/>
        <v>0</v>
      </c>
      <c r="G201" s="45">
        <f t="shared" si="54"/>
        <v>0</v>
      </c>
      <c r="H201" s="45">
        <f t="shared" si="54"/>
        <v>0</v>
      </c>
      <c r="I201" s="45">
        <f t="shared" si="54"/>
        <v>0</v>
      </c>
      <c r="J201" s="45">
        <f t="shared" si="54"/>
        <v>0</v>
      </c>
      <c r="K201" s="45">
        <f t="shared" si="54"/>
        <v>0</v>
      </c>
      <c r="L201" s="45">
        <f t="shared" si="54"/>
        <v>0</v>
      </c>
      <c r="M201" s="45">
        <f t="shared" si="54"/>
        <v>0</v>
      </c>
      <c r="N201" s="45">
        <f t="shared" si="54"/>
        <v>0</v>
      </c>
      <c r="O201" s="45">
        <f t="shared" si="54"/>
        <v>0</v>
      </c>
      <c r="P201" s="45">
        <f t="shared" si="54"/>
        <v>0</v>
      </c>
      <c r="Q201" s="45">
        <f t="shared" si="54"/>
        <v>0</v>
      </c>
      <c r="R201" s="45">
        <f t="shared" si="54"/>
        <v>0</v>
      </c>
      <c r="S201" s="45">
        <f t="shared" si="54"/>
        <v>0</v>
      </c>
      <c r="T201" s="45">
        <f t="shared" si="54"/>
        <v>0</v>
      </c>
      <c r="U201" s="45">
        <f t="shared" si="54"/>
        <v>0</v>
      </c>
      <c r="V201" s="45">
        <f t="shared" si="54"/>
        <v>0</v>
      </c>
      <c r="W201" s="45">
        <f t="shared" si="54"/>
        <v>0</v>
      </c>
      <c r="X201" s="45">
        <f t="shared" si="54"/>
        <v>0</v>
      </c>
      <c r="Y201" s="45">
        <f t="shared" si="54"/>
        <v>0</v>
      </c>
      <c r="Z201" s="45">
        <f t="shared" si="54"/>
        <v>0</v>
      </c>
      <c r="AA201" s="45">
        <f t="shared" si="54"/>
        <v>0</v>
      </c>
      <c r="AB201" s="45">
        <f t="shared" si="54"/>
        <v>0</v>
      </c>
      <c r="AC201" s="45">
        <f t="shared" si="54"/>
        <v>0</v>
      </c>
      <c r="AD201" s="45">
        <f t="shared" si="54"/>
        <v>0</v>
      </c>
      <c r="AE201" s="45">
        <f t="shared" si="54"/>
        <v>0</v>
      </c>
      <c r="AF201" s="45">
        <f t="shared" si="54"/>
        <v>0</v>
      </c>
      <c r="AG201" s="45">
        <f t="shared" si="54"/>
        <v>0</v>
      </c>
      <c r="AH201" s="45">
        <f t="shared" si="54"/>
        <v>0</v>
      </c>
      <c r="AI201" s="45">
        <f t="shared" si="54"/>
        <v>0</v>
      </c>
      <c r="AJ201" s="45">
        <f t="shared" si="54"/>
        <v>0</v>
      </c>
      <c r="AK201" s="45">
        <f t="shared" si="54"/>
        <v>0</v>
      </c>
      <c r="AL201" s="45">
        <f t="shared" si="54"/>
        <v>0</v>
      </c>
    </row>
    <row r="202" spans="2:38" x14ac:dyDescent="0.25">
      <c r="B202" s="42" t="s">
        <v>52</v>
      </c>
      <c r="C202" s="34">
        <v>0</v>
      </c>
      <c r="D202" s="34">
        <v>0</v>
      </c>
      <c r="E202" s="34">
        <v>0</v>
      </c>
      <c r="F202" s="34">
        <v>0</v>
      </c>
      <c r="G202" s="34">
        <v>0</v>
      </c>
      <c r="H202" s="34">
        <v>0</v>
      </c>
      <c r="I202" s="34">
        <v>0</v>
      </c>
      <c r="J202" s="34">
        <v>0</v>
      </c>
      <c r="K202" s="34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0</v>
      </c>
      <c r="R202" s="34">
        <v>0</v>
      </c>
      <c r="S202" s="34">
        <v>0</v>
      </c>
      <c r="T202" s="34">
        <v>0</v>
      </c>
      <c r="U202" s="34">
        <v>0</v>
      </c>
      <c r="V202" s="34">
        <v>0</v>
      </c>
      <c r="W202" s="34">
        <v>0</v>
      </c>
      <c r="X202" s="34">
        <v>0</v>
      </c>
      <c r="Y202" s="34">
        <v>0</v>
      </c>
      <c r="Z202" s="34">
        <v>0</v>
      </c>
      <c r="AA202" s="34">
        <v>0</v>
      </c>
      <c r="AB202" s="34">
        <v>0</v>
      </c>
      <c r="AC202" s="34">
        <v>0</v>
      </c>
      <c r="AD202" s="34">
        <v>0</v>
      </c>
      <c r="AE202" s="34">
        <v>0</v>
      </c>
      <c r="AF202" s="34">
        <v>0</v>
      </c>
      <c r="AG202" s="34">
        <v>0</v>
      </c>
      <c r="AH202" s="34">
        <v>0</v>
      </c>
      <c r="AI202" s="34">
        <v>0</v>
      </c>
      <c r="AJ202" s="34">
        <v>0</v>
      </c>
      <c r="AK202" s="34">
        <v>0</v>
      </c>
      <c r="AL202" s="34">
        <v>0</v>
      </c>
    </row>
    <row r="203" spans="2:38" x14ac:dyDescent="0.25">
      <c r="B203" s="42" t="s">
        <v>53</v>
      </c>
      <c r="C203" s="34">
        <v>0</v>
      </c>
      <c r="D203" s="34">
        <v>0</v>
      </c>
      <c r="E203" s="34">
        <v>0</v>
      </c>
      <c r="F203" s="34">
        <v>0</v>
      </c>
      <c r="G203" s="34">
        <v>0</v>
      </c>
      <c r="H203" s="34">
        <v>0</v>
      </c>
      <c r="I203" s="34">
        <v>0</v>
      </c>
      <c r="J203" s="34">
        <v>0</v>
      </c>
      <c r="K203" s="34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0</v>
      </c>
      <c r="R203" s="34">
        <v>0</v>
      </c>
      <c r="S203" s="34">
        <v>0</v>
      </c>
      <c r="T203" s="34">
        <v>0</v>
      </c>
      <c r="U203" s="34">
        <v>0</v>
      </c>
      <c r="V203" s="34">
        <v>0</v>
      </c>
      <c r="W203" s="34">
        <v>0</v>
      </c>
      <c r="X203" s="34">
        <v>0</v>
      </c>
      <c r="Y203" s="34">
        <v>0</v>
      </c>
      <c r="Z203" s="34">
        <v>0</v>
      </c>
      <c r="AA203" s="34">
        <v>0</v>
      </c>
      <c r="AB203" s="34">
        <v>0</v>
      </c>
      <c r="AC203" s="34">
        <v>0</v>
      </c>
      <c r="AD203" s="34">
        <v>0</v>
      </c>
      <c r="AE203" s="34">
        <v>0</v>
      </c>
      <c r="AF203" s="34">
        <v>0</v>
      </c>
      <c r="AG203" s="34">
        <v>0</v>
      </c>
      <c r="AH203" s="34">
        <v>0</v>
      </c>
      <c r="AI203" s="34">
        <v>0</v>
      </c>
      <c r="AJ203" s="34">
        <v>0</v>
      </c>
      <c r="AK203" s="34">
        <v>0</v>
      </c>
      <c r="AL203" s="34">
        <v>0</v>
      </c>
    </row>
    <row r="204" spans="2:38" x14ac:dyDescent="0.25">
      <c r="B204" s="42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</row>
    <row r="205" spans="2:38" x14ac:dyDescent="0.25">
      <c r="B205" s="9" t="s">
        <v>99</v>
      </c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</row>
    <row r="206" spans="2:38" x14ac:dyDescent="0.25">
      <c r="B206" s="42" t="str">
        <f>B202</f>
        <v>AIRTEL</v>
      </c>
      <c r="C206" s="35">
        <f>IF(ISERROR(C202/C$201),0,C202/C$201)</f>
        <v>0</v>
      </c>
      <c r="D206" s="35">
        <f t="shared" ref="D206:AL207" si="55">IF(ISERROR(D202/D$201),0,D202/D$201)</f>
        <v>0</v>
      </c>
      <c r="E206" s="35">
        <f t="shared" si="55"/>
        <v>0</v>
      </c>
      <c r="F206" s="35">
        <f t="shared" si="55"/>
        <v>0</v>
      </c>
      <c r="G206" s="35">
        <f t="shared" si="55"/>
        <v>0</v>
      </c>
      <c r="H206" s="35">
        <f t="shared" si="55"/>
        <v>0</v>
      </c>
      <c r="I206" s="35">
        <f t="shared" si="55"/>
        <v>0</v>
      </c>
      <c r="J206" s="35">
        <f t="shared" si="55"/>
        <v>0</v>
      </c>
      <c r="K206" s="35">
        <f t="shared" si="55"/>
        <v>0</v>
      </c>
      <c r="L206" s="35">
        <f t="shared" si="55"/>
        <v>0</v>
      </c>
      <c r="M206" s="35">
        <f t="shared" si="55"/>
        <v>0</v>
      </c>
      <c r="N206" s="35">
        <f t="shared" si="55"/>
        <v>0</v>
      </c>
      <c r="O206" s="35">
        <f t="shared" si="55"/>
        <v>0</v>
      </c>
      <c r="P206" s="35">
        <f t="shared" si="55"/>
        <v>0</v>
      </c>
      <c r="Q206" s="35">
        <f t="shared" si="55"/>
        <v>0</v>
      </c>
      <c r="R206" s="35">
        <f t="shared" si="55"/>
        <v>0</v>
      </c>
      <c r="S206" s="35">
        <f t="shared" si="55"/>
        <v>0</v>
      </c>
      <c r="T206" s="35">
        <f t="shared" si="55"/>
        <v>0</v>
      </c>
      <c r="U206" s="35">
        <f t="shared" si="55"/>
        <v>0</v>
      </c>
      <c r="V206" s="35">
        <f t="shared" si="55"/>
        <v>0</v>
      </c>
      <c r="W206" s="35">
        <f t="shared" si="55"/>
        <v>0</v>
      </c>
      <c r="X206" s="35">
        <f t="shared" si="55"/>
        <v>0</v>
      </c>
      <c r="Y206" s="35">
        <f t="shared" si="55"/>
        <v>0</v>
      </c>
      <c r="Z206" s="35">
        <f t="shared" si="55"/>
        <v>0</v>
      </c>
      <c r="AA206" s="35">
        <f t="shared" si="55"/>
        <v>0</v>
      </c>
      <c r="AB206" s="35">
        <f t="shared" si="55"/>
        <v>0</v>
      </c>
      <c r="AC206" s="35">
        <f t="shared" si="55"/>
        <v>0</v>
      </c>
      <c r="AD206" s="35">
        <f t="shared" si="55"/>
        <v>0</v>
      </c>
      <c r="AE206" s="35">
        <f t="shared" si="55"/>
        <v>0</v>
      </c>
      <c r="AF206" s="35">
        <f t="shared" si="55"/>
        <v>0</v>
      </c>
      <c r="AG206" s="35">
        <f t="shared" si="55"/>
        <v>0</v>
      </c>
      <c r="AH206" s="35">
        <f t="shared" si="55"/>
        <v>0</v>
      </c>
      <c r="AI206" s="35">
        <f t="shared" si="55"/>
        <v>0</v>
      </c>
      <c r="AJ206" s="35">
        <f t="shared" si="55"/>
        <v>0</v>
      </c>
      <c r="AK206" s="35">
        <f t="shared" si="55"/>
        <v>0</v>
      </c>
      <c r="AL206" s="35">
        <f t="shared" si="55"/>
        <v>0</v>
      </c>
    </row>
    <row r="207" spans="2:38" x14ac:dyDescent="0.25">
      <c r="B207" s="42" t="str">
        <f>B203</f>
        <v>MTN</v>
      </c>
      <c r="C207" s="35">
        <f>IF(ISERROR(C203/C$201),0,C203/C$201)</f>
        <v>0</v>
      </c>
      <c r="D207" s="35">
        <f t="shared" si="55"/>
        <v>0</v>
      </c>
      <c r="E207" s="35">
        <f t="shared" si="55"/>
        <v>0</v>
      </c>
      <c r="F207" s="35">
        <f t="shared" si="55"/>
        <v>0</v>
      </c>
      <c r="G207" s="35">
        <f t="shared" si="55"/>
        <v>0</v>
      </c>
      <c r="H207" s="35">
        <f t="shared" si="55"/>
        <v>0</v>
      </c>
      <c r="I207" s="35">
        <f t="shared" si="55"/>
        <v>0</v>
      </c>
      <c r="J207" s="35">
        <f t="shared" si="55"/>
        <v>0</v>
      </c>
      <c r="K207" s="35">
        <f t="shared" si="55"/>
        <v>0</v>
      </c>
      <c r="L207" s="35">
        <f t="shared" si="55"/>
        <v>0</v>
      </c>
      <c r="M207" s="35">
        <f t="shared" si="55"/>
        <v>0</v>
      </c>
      <c r="N207" s="35">
        <f t="shared" si="55"/>
        <v>0</v>
      </c>
      <c r="O207" s="35">
        <f t="shared" si="55"/>
        <v>0</v>
      </c>
      <c r="P207" s="35">
        <f t="shared" si="55"/>
        <v>0</v>
      </c>
      <c r="Q207" s="35">
        <f t="shared" si="55"/>
        <v>0</v>
      </c>
      <c r="R207" s="35">
        <f t="shared" si="55"/>
        <v>0</v>
      </c>
      <c r="S207" s="35">
        <f t="shared" si="55"/>
        <v>0</v>
      </c>
      <c r="T207" s="35">
        <f t="shared" si="55"/>
        <v>0</v>
      </c>
      <c r="U207" s="35">
        <f t="shared" si="55"/>
        <v>0</v>
      </c>
      <c r="V207" s="35">
        <f t="shared" si="55"/>
        <v>0</v>
      </c>
      <c r="W207" s="35">
        <f t="shared" si="55"/>
        <v>0</v>
      </c>
      <c r="X207" s="35">
        <f t="shared" si="55"/>
        <v>0</v>
      </c>
      <c r="Y207" s="35">
        <f t="shared" si="55"/>
        <v>0</v>
      </c>
      <c r="Z207" s="35">
        <f t="shared" si="55"/>
        <v>0</v>
      </c>
      <c r="AA207" s="35">
        <f t="shared" si="55"/>
        <v>0</v>
      </c>
      <c r="AB207" s="35">
        <f t="shared" si="55"/>
        <v>0</v>
      </c>
      <c r="AC207" s="35">
        <f t="shared" si="55"/>
        <v>0</v>
      </c>
      <c r="AD207" s="35">
        <f t="shared" si="55"/>
        <v>0</v>
      </c>
      <c r="AE207" s="35">
        <f t="shared" si="55"/>
        <v>0</v>
      </c>
      <c r="AF207" s="35">
        <f t="shared" si="55"/>
        <v>0</v>
      </c>
      <c r="AG207" s="35">
        <f t="shared" si="55"/>
        <v>0</v>
      </c>
      <c r="AH207" s="35">
        <f t="shared" si="55"/>
        <v>0</v>
      </c>
      <c r="AI207" s="35">
        <f t="shared" si="55"/>
        <v>0</v>
      </c>
      <c r="AJ207" s="35">
        <f t="shared" si="55"/>
        <v>0</v>
      </c>
      <c r="AK207" s="35">
        <f t="shared" si="55"/>
        <v>0</v>
      </c>
      <c r="AL207" s="35">
        <f t="shared" si="55"/>
        <v>0</v>
      </c>
    </row>
    <row r="208" spans="2:38" x14ac:dyDescent="0.25">
      <c r="B208" s="42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F208" s="34"/>
      <c r="AG208" s="34"/>
      <c r="AH208" s="34"/>
      <c r="AI208" s="34"/>
      <c r="AJ208" s="34"/>
      <c r="AK208" s="34"/>
      <c r="AL208" s="34"/>
    </row>
    <row r="209" spans="2:38" x14ac:dyDescent="0.25">
      <c r="B209" s="38" t="s">
        <v>100</v>
      </c>
      <c r="C209" s="45">
        <f>SUM(C210:C211)</f>
        <v>0</v>
      </c>
      <c r="D209" s="45">
        <f t="shared" ref="D209:AL209" si="56">SUM(D210:D211)</f>
        <v>0</v>
      </c>
      <c r="E209" s="45">
        <f t="shared" si="56"/>
        <v>0</v>
      </c>
      <c r="F209" s="45">
        <f t="shared" si="56"/>
        <v>0</v>
      </c>
      <c r="G209" s="45">
        <f t="shared" si="56"/>
        <v>0</v>
      </c>
      <c r="H209" s="45">
        <f t="shared" si="56"/>
        <v>0</v>
      </c>
      <c r="I209" s="45">
        <f t="shared" si="56"/>
        <v>0</v>
      </c>
      <c r="J209" s="45">
        <f t="shared" si="56"/>
        <v>0</v>
      </c>
      <c r="K209" s="45">
        <f t="shared" si="56"/>
        <v>0</v>
      </c>
      <c r="L209" s="45">
        <f t="shared" si="56"/>
        <v>0</v>
      </c>
      <c r="M209" s="45">
        <f t="shared" si="56"/>
        <v>0</v>
      </c>
      <c r="N209" s="45">
        <f t="shared" si="56"/>
        <v>0</v>
      </c>
      <c r="O209" s="45">
        <f t="shared" si="56"/>
        <v>0</v>
      </c>
      <c r="P209" s="45">
        <f t="shared" si="56"/>
        <v>0</v>
      </c>
      <c r="Q209" s="45">
        <f t="shared" si="56"/>
        <v>0</v>
      </c>
      <c r="R209" s="45">
        <f t="shared" si="56"/>
        <v>0</v>
      </c>
      <c r="S209" s="45">
        <f t="shared" si="56"/>
        <v>0</v>
      </c>
      <c r="T209" s="45">
        <f t="shared" si="56"/>
        <v>0</v>
      </c>
      <c r="U209" s="45">
        <f t="shared" si="56"/>
        <v>0</v>
      </c>
      <c r="V209" s="45">
        <f t="shared" si="56"/>
        <v>0</v>
      </c>
      <c r="W209" s="45">
        <f t="shared" si="56"/>
        <v>10905.481</v>
      </c>
      <c r="X209" s="45">
        <f t="shared" si="56"/>
        <v>12134.449000000001</v>
      </c>
      <c r="Y209" s="45">
        <f t="shared" si="56"/>
        <v>10529.783211895712</v>
      </c>
      <c r="Z209" s="45">
        <f t="shared" si="56"/>
        <v>14432.432000000001</v>
      </c>
      <c r="AA209" s="45">
        <f t="shared" si="56"/>
        <v>27165.455239697221</v>
      </c>
      <c r="AB209" s="45">
        <f t="shared" si="56"/>
        <v>29595.973000000002</v>
      </c>
      <c r="AC209" s="45">
        <f t="shared" si="56"/>
        <v>0</v>
      </c>
      <c r="AD209" s="45">
        <f t="shared" si="56"/>
        <v>0</v>
      </c>
      <c r="AE209" s="45">
        <f t="shared" si="56"/>
        <v>0</v>
      </c>
      <c r="AF209" s="45">
        <f t="shared" si="56"/>
        <v>0</v>
      </c>
      <c r="AG209" s="45">
        <f t="shared" si="56"/>
        <v>0</v>
      </c>
      <c r="AH209" s="45">
        <f t="shared" si="56"/>
        <v>0</v>
      </c>
      <c r="AI209" s="45">
        <f t="shared" si="56"/>
        <v>0</v>
      </c>
      <c r="AJ209" s="45">
        <f t="shared" si="56"/>
        <v>0</v>
      </c>
      <c r="AK209" s="45">
        <f t="shared" si="56"/>
        <v>0</v>
      </c>
      <c r="AL209" s="45">
        <f t="shared" si="56"/>
        <v>0</v>
      </c>
    </row>
    <row r="210" spans="2:38" x14ac:dyDescent="0.25">
      <c r="B210" s="42" t="s">
        <v>52</v>
      </c>
      <c r="C210" s="6">
        <v>0</v>
      </c>
      <c r="D210" s="6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  <c r="V210" s="6">
        <v>0</v>
      </c>
      <c r="W210" s="6">
        <v>4792.0240000000003</v>
      </c>
      <c r="X210" s="6">
        <v>5106.7790000000005</v>
      </c>
      <c r="Y210" s="6">
        <v>4570.0272118957118</v>
      </c>
      <c r="Z210" s="6">
        <v>5900.1360000000004</v>
      </c>
      <c r="AA210" s="6">
        <v>5359.4030000000002</v>
      </c>
      <c r="AB210" s="6">
        <v>5324.0209999999997</v>
      </c>
      <c r="AC210" s="6">
        <v>0</v>
      </c>
      <c r="AD210" s="6">
        <v>0</v>
      </c>
      <c r="AE210" s="6">
        <v>0</v>
      </c>
      <c r="AF210" s="6">
        <v>0</v>
      </c>
      <c r="AG210" s="6">
        <v>0</v>
      </c>
      <c r="AH210" s="6">
        <v>0</v>
      </c>
      <c r="AI210" s="6">
        <v>0</v>
      </c>
      <c r="AJ210" s="6">
        <v>0</v>
      </c>
      <c r="AK210" s="6">
        <v>0</v>
      </c>
      <c r="AL210" s="6">
        <v>0</v>
      </c>
    </row>
    <row r="211" spans="2:38" x14ac:dyDescent="0.25">
      <c r="B211" s="42" t="s">
        <v>53</v>
      </c>
      <c r="C211" s="6">
        <v>0</v>
      </c>
      <c r="D211" s="6">
        <v>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0</v>
      </c>
      <c r="R211" s="6">
        <v>0</v>
      </c>
      <c r="S211" s="6">
        <v>0</v>
      </c>
      <c r="T211" s="6">
        <v>0</v>
      </c>
      <c r="U211" s="6">
        <v>0</v>
      </c>
      <c r="V211" s="6">
        <v>0</v>
      </c>
      <c r="W211" s="6">
        <v>6113.4570000000003</v>
      </c>
      <c r="X211" s="6">
        <v>7027.67</v>
      </c>
      <c r="Y211" s="6">
        <v>5959.7560000000003</v>
      </c>
      <c r="Z211" s="6">
        <v>8532.2960000000003</v>
      </c>
      <c r="AA211" s="6">
        <v>21806.052239697219</v>
      </c>
      <c r="AB211" s="6">
        <v>24271.952000000001</v>
      </c>
      <c r="AC211" s="6">
        <v>0</v>
      </c>
      <c r="AD211" s="6">
        <v>0</v>
      </c>
      <c r="AE211" s="6">
        <v>0</v>
      </c>
      <c r="AF211" s="6">
        <v>0</v>
      </c>
      <c r="AG211" s="6">
        <v>0</v>
      </c>
      <c r="AH211" s="6">
        <v>0</v>
      </c>
      <c r="AI211" s="6">
        <v>0</v>
      </c>
      <c r="AJ211" s="6">
        <v>0</v>
      </c>
      <c r="AK211" s="6">
        <v>0</v>
      </c>
      <c r="AL211" s="6">
        <v>0</v>
      </c>
    </row>
    <row r="212" spans="2:38" x14ac:dyDescent="0.25">
      <c r="B212" s="42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F212" s="34"/>
      <c r="AG212" s="34"/>
      <c r="AH212" s="34"/>
      <c r="AI212" s="34"/>
      <c r="AJ212" s="34"/>
      <c r="AK212" s="34"/>
      <c r="AL212" s="34"/>
    </row>
    <row r="213" spans="2:38" x14ac:dyDescent="0.25">
      <c r="B213" s="9" t="s">
        <v>101</v>
      </c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34"/>
      <c r="AI213" s="34"/>
      <c r="AJ213" s="34"/>
      <c r="AK213" s="34"/>
      <c r="AL213" s="34"/>
    </row>
    <row r="214" spans="2:38" x14ac:dyDescent="0.25">
      <c r="B214" s="42" t="str">
        <f>B210</f>
        <v>AIRTEL</v>
      </c>
      <c r="C214" s="35">
        <f>IF(ISERROR(C210/C$209),0,C210/C$209)</f>
        <v>0</v>
      </c>
      <c r="D214" s="35">
        <f t="shared" ref="D214:AL215" si="57">IF(ISERROR(D210/D$209),0,D210/D$209)</f>
        <v>0</v>
      </c>
      <c r="E214" s="35">
        <f t="shared" si="57"/>
        <v>0</v>
      </c>
      <c r="F214" s="35">
        <f t="shared" si="57"/>
        <v>0</v>
      </c>
      <c r="G214" s="35">
        <f t="shared" si="57"/>
        <v>0</v>
      </c>
      <c r="H214" s="35">
        <f t="shared" si="57"/>
        <v>0</v>
      </c>
      <c r="I214" s="35">
        <f t="shared" si="57"/>
        <v>0</v>
      </c>
      <c r="J214" s="35">
        <f t="shared" si="57"/>
        <v>0</v>
      </c>
      <c r="K214" s="35">
        <f t="shared" si="57"/>
        <v>0</v>
      </c>
      <c r="L214" s="35">
        <f t="shared" si="57"/>
        <v>0</v>
      </c>
      <c r="M214" s="35">
        <f t="shared" si="57"/>
        <v>0</v>
      </c>
      <c r="N214" s="35">
        <f t="shared" si="57"/>
        <v>0</v>
      </c>
      <c r="O214" s="35">
        <f t="shared" si="57"/>
        <v>0</v>
      </c>
      <c r="P214" s="35">
        <f t="shared" si="57"/>
        <v>0</v>
      </c>
      <c r="Q214" s="35">
        <f t="shared" si="57"/>
        <v>0</v>
      </c>
      <c r="R214" s="35">
        <f t="shared" si="57"/>
        <v>0</v>
      </c>
      <c r="S214" s="35">
        <f t="shared" si="57"/>
        <v>0</v>
      </c>
      <c r="T214" s="35">
        <f t="shared" si="57"/>
        <v>0</v>
      </c>
      <c r="U214" s="35">
        <f t="shared" si="57"/>
        <v>0</v>
      </c>
      <c r="V214" s="35">
        <f t="shared" si="57"/>
        <v>0</v>
      </c>
      <c r="W214" s="35">
        <f t="shared" si="57"/>
        <v>0.43941427251122628</v>
      </c>
      <c r="X214" s="35">
        <f t="shared" si="57"/>
        <v>0.42084968176140508</v>
      </c>
      <c r="Y214" s="35">
        <f t="shared" si="57"/>
        <v>0.43400962013471067</v>
      </c>
      <c r="Z214" s="35">
        <f t="shared" si="57"/>
        <v>0.40881093359733134</v>
      </c>
      <c r="AA214" s="35">
        <f t="shared" si="57"/>
        <v>0.1972874355577976</v>
      </c>
      <c r="AB214" s="35">
        <f t="shared" si="57"/>
        <v>0.17989004787914895</v>
      </c>
      <c r="AC214" s="35">
        <f t="shared" si="57"/>
        <v>0</v>
      </c>
      <c r="AD214" s="35">
        <f t="shared" si="57"/>
        <v>0</v>
      </c>
      <c r="AE214" s="35">
        <f t="shared" si="57"/>
        <v>0</v>
      </c>
      <c r="AF214" s="35">
        <f t="shared" si="57"/>
        <v>0</v>
      </c>
      <c r="AG214" s="35">
        <f t="shared" si="57"/>
        <v>0</v>
      </c>
      <c r="AH214" s="35">
        <f t="shared" si="57"/>
        <v>0</v>
      </c>
      <c r="AI214" s="35">
        <f t="shared" si="57"/>
        <v>0</v>
      </c>
      <c r="AJ214" s="35">
        <f t="shared" si="57"/>
        <v>0</v>
      </c>
      <c r="AK214" s="35">
        <f t="shared" si="57"/>
        <v>0</v>
      </c>
      <c r="AL214" s="35">
        <f t="shared" si="57"/>
        <v>0</v>
      </c>
    </row>
    <row r="215" spans="2:38" x14ac:dyDescent="0.25">
      <c r="B215" s="42" t="str">
        <f>B211</f>
        <v>MTN</v>
      </c>
      <c r="C215" s="35">
        <f>IF(ISERROR(C211/C$209),0,C211/C$209)</f>
        <v>0</v>
      </c>
      <c r="D215" s="35">
        <f t="shared" si="57"/>
        <v>0</v>
      </c>
      <c r="E215" s="35">
        <f t="shared" si="57"/>
        <v>0</v>
      </c>
      <c r="F215" s="35">
        <f t="shared" si="57"/>
        <v>0</v>
      </c>
      <c r="G215" s="35">
        <f t="shared" si="57"/>
        <v>0</v>
      </c>
      <c r="H215" s="35">
        <f t="shared" si="57"/>
        <v>0</v>
      </c>
      <c r="I215" s="35">
        <f t="shared" si="57"/>
        <v>0</v>
      </c>
      <c r="J215" s="35">
        <f t="shared" si="57"/>
        <v>0</v>
      </c>
      <c r="K215" s="35">
        <f t="shared" si="57"/>
        <v>0</v>
      </c>
      <c r="L215" s="35">
        <f t="shared" si="57"/>
        <v>0</v>
      </c>
      <c r="M215" s="35">
        <f t="shared" si="57"/>
        <v>0</v>
      </c>
      <c r="N215" s="35">
        <f t="shared" si="57"/>
        <v>0</v>
      </c>
      <c r="O215" s="35">
        <f t="shared" si="57"/>
        <v>0</v>
      </c>
      <c r="P215" s="35">
        <f t="shared" si="57"/>
        <v>0</v>
      </c>
      <c r="Q215" s="35">
        <f t="shared" si="57"/>
        <v>0</v>
      </c>
      <c r="R215" s="35">
        <f t="shared" si="57"/>
        <v>0</v>
      </c>
      <c r="S215" s="35">
        <f t="shared" si="57"/>
        <v>0</v>
      </c>
      <c r="T215" s="35">
        <f t="shared" si="57"/>
        <v>0</v>
      </c>
      <c r="U215" s="35">
        <f t="shared" si="57"/>
        <v>0</v>
      </c>
      <c r="V215" s="35">
        <f t="shared" si="57"/>
        <v>0</v>
      </c>
      <c r="W215" s="35">
        <f t="shared" si="57"/>
        <v>0.56058572748877378</v>
      </c>
      <c r="X215" s="35">
        <f t="shared" si="57"/>
        <v>0.57915031823859486</v>
      </c>
      <c r="Y215" s="35">
        <f t="shared" si="57"/>
        <v>0.56599037986528933</v>
      </c>
      <c r="Z215" s="35">
        <f t="shared" si="57"/>
        <v>0.59118906640266866</v>
      </c>
      <c r="AA215" s="35">
        <f t="shared" si="57"/>
        <v>0.8027125644422024</v>
      </c>
      <c r="AB215" s="35">
        <f t="shared" si="57"/>
        <v>0.82010995212085103</v>
      </c>
      <c r="AC215" s="35">
        <f t="shared" si="57"/>
        <v>0</v>
      </c>
      <c r="AD215" s="35">
        <f t="shared" si="57"/>
        <v>0</v>
      </c>
      <c r="AE215" s="35">
        <f t="shared" si="57"/>
        <v>0</v>
      </c>
      <c r="AF215" s="35">
        <f t="shared" si="57"/>
        <v>0</v>
      </c>
      <c r="AG215" s="35">
        <f t="shared" si="57"/>
        <v>0</v>
      </c>
      <c r="AH215" s="35">
        <f t="shared" si="57"/>
        <v>0</v>
      </c>
      <c r="AI215" s="35">
        <f t="shared" si="57"/>
        <v>0</v>
      </c>
      <c r="AJ215" s="35">
        <f t="shared" si="57"/>
        <v>0</v>
      </c>
      <c r="AK215" s="35">
        <f t="shared" si="57"/>
        <v>0</v>
      </c>
      <c r="AL215" s="35">
        <f t="shared" si="57"/>
        <v>0</v>
      </c>
    </row>
    <row r="216" spans="2:38" x14ac:dyDescent="0.25">
      <c r="B216" s="42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F216" s="34"/>
      <c r="AG216" s="34"/>
      <c r="AH216" s="34"/>
      <c r="AI216" s="34"/>
      <c r="AJ216" s="34"/>
      <c r="AK216" s="34"/>
      <c r="AL216" s="34"/>
    </row>
    <row r="217" spans="2:38" x14ac:dyDescent="0.25">
      <c r="B217" s="38" t="s">
        <v>102</v>
      </c>
      <c r="C217" s="45">
        <f>SUM(C218:C219)</f>
        <v>0</v>
      </c>
      <c r="D217" s="45">
        <f t="shared" ref="D217:AL217" si="58">SUM(D218:D219)</f>
        <v>0</v>
      </c>
      <c r="E217" s="45">
        <f t="shared" si="58"/>
        <v>0</v>
      </c>
      <c r="F217" s="45">
        <f t="shared" si="58"/>
        <v>0</v>
      </c>
      <c r="G217" s="45">
        <f t="shared" si="58"/>
        <v>0</v>
      </c>
      <c r="H217" s="45">
        <f t="shared" si="58"/>
        <v>0</v>
      </c>
      <c r="I217" s="45">
        <f t="shared" si="58"/>
        <v>0</v>
      </c>
      <c r="J217" s="45">
        <f t="shared" si="58"/>
        <v>0</v>
      </c>
      <c r="K217" s="45">
        <f t="shared" si="58"/>
        <v>0</v>
      </c>
      <c r="L217" s="45">
        <f t="shared" si="58"/>
        <v>0</v>
      </c>
      <c r="M217" s="45">
        <f t="shared" si="58"/>
        <v>0</v>
      </c>
      <c r="N217" s="45">
        <f t="shared" si="58"/>
        <v>0</v>
      </c>
      <c r="O217" s="45">
        <f t="shared" si="58"/>
        <v>0</v>
      </c>
      <c r="P217" s="45">
        <f t="shared" si="58"/>
        <v>0</v>
      </c>
      <c r="Q217" s="45">
        <f t="shared" si="58"/>
        <v>0</v>
      </c>
      <c r="R217" s="45">
        <f t="shared" si="58"/>
        <v>0</v>
      </c>
      <c r="S217" s="45">
        <f t="shared" si="58"/>
        <v>0</v>
      </c>
      <c r="T217" s="45">
        <f t="shared" si="58"/>
        <v>0</v>
      </c>
      <c r="U217" s="45">
        <f t="shared" si="58"/>
        <v>0</v>
      </c>
      <c r="V217" s="45">
        <f t="shared" si="58"/>
        <v>0</v>
      </c>
      <c r="W217" s="45">
        <f t="shared" si="58"/>
        <v>14164.459000000001</v>
      </c>
      <c r="X217" s="45">
        <f t="shared" si="58"/>
        <v>21782.951008800428</v>
      </c>
      <c r="Y217" s="45">
        <f t="shared" si="58"/>
        <v>20955.535</v>
      </c>
      <c r="Z217" s="45">
        <f t="shared" si="58"/>
        <v>25712.456999999999</v>
      </c>
      <c r="AA217" s="45">
        <f t="shared" si="58"/>
        <v>24711.764516000923</v>
      </c>
      <c r="AB217" s="45">
        <f t="shared" si="58"/>
        <v>24395.725999999999</v>
      </c>
      <c r="AC217" s="45">
        <f t="shared" si="58"/>
        <v>0</v>
      </c>
      <c r="AD217" s="45">
        <f t="shared" si="58"/>
        <v>0</v>
      </c>
      <c r="AE217" s="45">
        <f t="shared" si="58"/>
        <v>0</v>
      </c>
      <c r="AF217" s="45">
        <f t="shared" si="58"/>
        <v>0</v>
      </c>
      <c r="AG217" s="45">
        <f t="shared" si="58"/>
        <v>0</v>
      </c>
      <c r="AH217" s="45">
        <f t="shared" si="58"/>
        <v>0</v>
      </c>
      <c r="AI217" s="45">
        <f t="shared" si="58"/>
        <v>0</v>
      </c>
      <c r="AJ217" s="45">
        <f t="shared" si="58"/>
        <v>0</v>
      </c>
      <c r="AK217" s="45">
        <f t="shared" si="58"/>
        <v>0</v>
      </c>
      <c r="AL217" s="45">
        <f t="shared" si="58"/>
        <v>0</v>
      </c>
    </row>
    <row r="218" spans="2:38" x14ac:dyDescent="0.25">
      <c r="B218" s="42" t="s">
        <v>52</v>
      </c>
      <c r="C218" s="6">
        <v>0</v>
      </c>
      <c r="D218" s="6">
        <v>0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  <c r="V218" s="6">
        <v>0</v>
      </c>
      <c r="W218" s="6">
        <v>14164.459000000001</v>
      </c>
      <c r="X218" s="6">
        <v>21782.951008800428</v>
      </c>
      <c r="Y218" s="6">
        <v>20955.535</v>
      </c>
      <c r="Z218" s="6">
        <v>25712.456999999999</v>
      </c>
      <c r="AA218" s="6">
        <v>24711.764516000923</v>
      </c>
      <c r="AB218" s="6">
        <v>24395.725999999999</v>
      </c>
      <c r="AC218" s="6">
        <v>0</v>
      </c>
      <c r="AD218" s="6">
        <v>0</v>
      </c>
      <c r="AE218" s="6">
        <v>0</v>
      </c>
      <c r="AF218" s="6">
        <v>0</v>
      </c>
      <c r="AG218" s="6">
        <v>0</v>
      </c>
      <c r="AH218" s="6">
        <v>0</v>
      </c>
      <c r="AI218" s="6">
        <v>0</v>
      </c>
      <c r="AJ218" s="6">
        <v>0</v>
      </c>
      <c r="AK218" s="6">
        <v>0</v>
      </c>
      <c r="AL218" s="6">
        <v>0</v>
      </c>
    </row>
    <row r="219" spans="2:38" x14ac:dyDescent="0.25">
      <c r="B219" s="42" t="s">
        <v>53</v>
      </c>
      <c r="C219" s="6">
        <v>0</v>
      </c>
      <c r="D219" s="6">
        <v>0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6">
        <v>0</v>
      </c>
      <c r="S219" s="6">
        <v>0</v>
      </c>
      <c r="T219" s="6">
        <v>0</v>
      </c>
      <c r="U219" s="6">
        <v>0</v>
      </c>
      <c r="V219" s="6">
        <v>0</v>
      </c>
      <c r="W219" s="6">
        <v>0</v>
      </c>
      <c r="X219" s="6">
        <v>0</v>
      </c>
      <c r="Y219" s="6">
        <v>0</v>
      </c>
      <c r="Z219" s="6">
        <v>0</v>
      </c>
      <c r="AA219" s="6">
        <v>0</v>
      </c>
      <c r="AB219" s="6">
        <v>0</v>
      </c>
      <c r="AC219" s="6">
        <v>0</v>
      </c>
      <c r="AD219" s="6">
        <v>0</v>
      </c>
      <c r="AE219" s="6">
        <v>0</v>
      </c>
      <c r="AF219" s="6">
        <v>0</v>
      </c>
      <c r="AG219" s="6">
        <v>0</v>
      </c>
      <c r="AH219" s="6">
        <v>0</v>
      </c>
      <c r="AI219" s="6">
        <v>0</v>
      </c>
      <c r="AJ219" s="6">
        <v>0</v>
      </c>
      <c r="AK219" s="6">
        <v>0</v>
      </c>
      <c r="AL219" s="6">
        <v>0</v>
      </c>
    </row>
    <row r="220" spans="2:38" x14ac:dyDescent="0.25">
      <c r="B220" s="42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34"/>
      <c r="AI220" s="34"/>
      <c r="AJ220" s="34"/>
      <c r="AK220" s="34"/>
      <c r="AL220" s="34"/>
    </row>
    <row r="221" spans="2:38" x14ac:dyDescent="0.25">
      <c r="B221" s="9" t="s">
        <v>103</v>
      </c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F221" s="34"/>
      <c r="AG221" s="34"/>
      <c r="AH221" s="34"/>
      <c r="AI221" s="34"/>
      <c r="AJ221" s="34"/>
      <c r="AK221" s="34"/>
      <c r="AL221" s="34"/>
    </row>
    <row r="222" spans="2:38" x14ac:dyDescent="0.25">
      <c r="B222" s="42" t="str">
        <f>B218</f>
        <v>AIRTEL</v>
      </c>
      <c r="C222" s="35">
        <f>IF(ISERROR(C218/C$217),0,C218/C$217)</f>
        <v>0</v>
      </c>
      <c r="D222" s="35">
        <f t="shared" ref="D222:AL223" si="59">IF(ISERROR(D218/D$217),0,D218/D$217)</f>
        <v>0</v>
      </c>
      <c r="E222" s="35">
        <f t="shared" si="59"/>
        <v>0</v>
      </c>
      <c r="F222" s="35">
        <f t="shared" si="59"/>
        <v>0</v>
      </c>
      <c r="G222" s="35">
        <f t="shared" si="59"/>
        <v>0</v>
      </c>
      <c r="H222" s="35">
        <f t="shared" si="59"/>
        <v>0</v>
      </c>
      <c r="I222" s="35">
        <f t="shared" si="59"/>
        <v>0</v>
      </c>
      <c r="J222" s="35">
        <f t="shared" si="59"/>
        <v>0</v>
      </c>
      <c r="K222" s="35">
        <f t="shared" si="59"/>
        <v>0</v>
      </c>
      <c r="L222" s="35">
        <f t="shared" si="59"/>
        <v>0</v>
      </c>
      <c r="M222" s="35">
        <f t="shared" si="59"/>
        <v>0</v>
      </c>
      <c r="N222" s="35">
        <f t="shared" si="59"/>
        <v>0</v>
      </c>
      <c r="O222" s="35">
        <f t="shared" si="59"/>
        <v>0</v>
      </c>
      <c r="P222" s="35">
        <f t="shared" si="59"/>
        <v>0</v>
      </c>
      <c r="Q222" s="35">
        <f t="shared" si="59"/>
        <v>0</v>
      </c>
      <c r="R222" s="35">
        <f t="shared" si="59"/>
        <v>0</v>
      </c>
      <c r="S222" s="35">
        <f t="shared" si="59"/>
        <v>0</v>
      </c>
      <c r="T222" s="35">
        <f t="shared" si="59"/>
        <v>0</v>
      </c>
      <c r="U222" s="35">
        <f t="shared" si="59"/>
        <v>0</v>
      </c>
      <c r="V222" s="35">
        <f t="shared" si="59"/>
        <v>0</v>
      </c>
      <c r="W222" s="35">
        <f t="shared" si="59"/>
        <v>1</v>
      </c>
      <c r="X222" s="35">
        <f t="shared" si="59"/>
        <v>1</v>
      </c>
      <c r="Y222" s="35">
        <f t="shared" si="59"/>
        <v>1</v>
      </c>
      <c r="Z222" s="35">
        <f t="shared" si="59"/>
        <v>1</v>
      </c>
      <c r="AA222" s="35">
        <f t="shared" si="59"/>
        <v>1</v>
      </c>
      <c r="AB222" s="35">
        <f t="shared" si="59"/>
        <v>1</v>
      </c>
      <c r="AC222" s="35">
        <f t="shared" si="59"/>
        <v>0</v>
      </c>
      <c r="AD222" s="35">
        <f t="shared" si="59"/>
        <v>0</v>
      </c>
      <c r="AE222" s="35">
        <f t="shared" si="59"/>
        <v>0</v>
      </c>
      <c r="AF222" s="35">
        <f t="shared" si="59"/>
        <v>0</v>
      </c>
      <c r="AG222" s="35">
        <f t="shared" si="59"/>
        <v>0</v>
      </c>
      <c r="AH222" s="35">
        <f t="shared" si="59"/>
        <v>0</v>
      </c>
      <c r="AI222" s="35">
        <f t="shared" si="59"/>
        <v>0</v>
      </c>
      <c r="AJ222" s="35">
        <f t="shared" si="59"/>
        <v>0</v>
      </c>
      <c r="AK222" s="35">
        <f t="shared" si="59"/>
        <v>0</v>
      </c>
      <c r="AL222" s="35">
        <f t="shared" si="59"/>
        <v>0</v>
      </c>
    </row>
    <row r="223" spans="2:38" x14ac:dyDescent="0.25">
      <c r="B223" s="42" t="str">
        <f>B219</f>
        <v>MTN</v>
      </c>
      <c r="C223" s="35">
        <f>IF(ISERROR(C219/C$217),0,C219/C$217)</f>
        <v>0</v>
      </c>
      <c r="D223" s="35">
        <f t="shared" si="59"/>
        <v>0</v>
      </c>
      <c r="E223" s="35">
        <f t="shared" si="59"/>
        <v>0</v>
      </c>
      <c r="F223" s="35">
        <f t="shared" si="59"/>
        <v>0</v>
      </c>
      <c r="G223" s="35">
        <f t="shared" si="59"/>
        <v>0</v>
      </c>
      <c r="H223" s="35">
        <f t="shared" si="59"/>
        <v>0</v>
      </c>
      <c r="I223" s="35">
        <f t="shared" si="59"/>
        <v>0</v>
      </c>
      <c r="J223" s="35">
        <f t="shared" si="59"/>
        <v>0</v>
      </c>
      <c r="K223" s="35">
        <f t="shared" si="59"/>
        <v>0</v>
      </c>
      <c r="L223" s="35">
        <f t="shared" si="59"/>
        <v>0</v>
      </c>
      <c r="M223" s="35">
        <f t="shared" si="59"/>
        <v>0</v>
      </c>
      <c r="N223" s="35">
        <f t="shared" si="59"/>
        <v>0</v>
      </c>
      <c r="O223" s="35">
        <f t="shared" si="59"/>
        <v>0</v>
      </c>
      <c r="P223" s="35">
        <f t="shared" si="59"/>
        <v>0</v>
      </c>
      <c r="Q223" s="35">
        <f t="shared" si="59"/>
        <v>0</v>
      </c>
      <c r="R223" s="35">
        <f t="shared" si="59"/>
        <v>0</v>
      </c>
      <c r="S223" s="35">
        <f t="shared" si="59"/>
        <v>0</v>
      </c>
      <c r="T223" s="35">
        <f t="shared" si="59"/>
        <v>0</v>
      </c>
      <c r="U223" s="35">
        <f t="shared" si="59"/>
        <v>0</v>
      </c>
      <c r="V223" s="35">
        <f t="shared" si="59"/>
        <v>0</v>
      </c>
      <c r="W223" s="35">
        <f t="shared" si="59"/>
        <v>0</v>
      </c>
      <c r="X223" s="35">
        <f t="shared" si="59"/>
        <v>0</v>
      </c>
      <c r="Y223" s="35">
        <f t="shared" si="59"/>
        <v>0</v>
      </c>
      <c r="Z223" s="35">
        <f t="shared" si="59"/>
        <v>0</v>
      </c>
      <c r="AA223" s="35">
        <f t="shared" si="59"/>
        <v>0</v>
      </c>
      <c r="AB223" s="35">
        <f t="shared" si="59"/>
        <v>0</v>
      </c>
      <c r="AC223" s="35">
        <f t="shared" si="59"/>
        <v>0</v>
      </c>
      <c r="AD223" s="35">
        <f t="shared" si="59"/>
        <v>0</v>
      </c>
      <c r="AE223" s="35">
        <f t="shared" si="59"/>
        <v>0</v>
      </c>
      <c r="AF223" s="35">
        <f t="shared" si="59"/>
        <v>0</v>
      </c>
      <c r="AG223" s="35">
        <f t="shared" si="59"/>
        <v>0</v>
      </c>
      <c r="AH223" s="35">
        <f t="shared" si="59"/>
        <v>0</v>
      </c>
      <c r="AI223" s="35">
        <f t="shared" si="59"/>
        <v>0</v>
      </c>
      <c r="AJ223" s="35">
        <f t="shared" si="59"/>
        <v>0</v>
      </c>
      <c r="AK223" s="35">
        <f t="shared" si="59"/>
        <v>0</v>
      </c>
      <c r="AL223" s="35">
        <f t="shared" si="59"/>
        <v>0</v>
      </c>
    </row>
    <row r="224" spans="2:38" x14ac:dyDescent="0.25">
      <c r="B224" s="42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</row>
    <row r="225" spans="2:38" x14ac:dyDescent="0.25">
      <c r="B225" s="38" t="s">
        <v>104</v>
      </c>
      <c r="C225" s="45">
        <f>SUM(C226:C227)</f>
        <v>0</v>
      </c>
      <c r="D225" s="45">
        <f t="shared" ref="D225:AL225" si="60">SUM(D226:D227)</f>
        <v>0</v>
      </c>
      <c r="E225" s="45">
        <f t="shared" si="60"/>
        <v>0</v>
      </c>
      <c r="F225" s="45">
        <f t="shared" si="60"/>
        <v>0</v>
      </c>
      <c r="G225" s="45">
        <f t="shared" si="60"/>
        <v>0</v>
      </c>
      <c r="H225" s="45">
        <f t="shared" si="60"/>
        <v>0</v>
      </c>
      <c r="I225" s="45">
        <f t="shared" si="60"/>
        <v>0</v>
      </c>
      <c r="J225" s="45">
        <f t="shared" si="60"/>
        <v>0</v>
      </c>
      <c r="K225" s="45">
        <f t="shared" si="60"/>
        <v>0</v>
      </c>
      <c r="L225" s="45">
        <f t="shared" si="60"/>
        <v>0</v>
      </c>
      <c r="M225" s="45">
        <f t="shared" si="60"/>
        <v>0</v>
      </c>
      <c r="N225" s="45">
        <f t="shared" si="60"/>
        <v>0</v>
      </c>
      <c r="O225" s="45">
        <f t="shared" si="60"/>
        <v>0</v>
      </c>
      <c r="P225" s="45">
        <f t="shared" si="60"/>
        <v>0</v>
      </c>
      <c r="Q225" s="45">
        <f t="shared" si="60"/>
        <v>0</v>
      </c>
      <c r="R225" s="45">
        <f t="shared" si="60"/>
        <v>0</v>
      </c>
      <c r="S225" s="45">
        <f t="shared" si="60"/>
        <v>0</v>
      </c>
      <c r="T225" s="45">
        <f t="shared" si="60"/>
        <v>0</v>
      </c>
      <c r="U225" s="45">
        <f t="shared" si="60"/>
        <v>0</v>
      </c>
      <c r="V225" s="45">
        <f t="shared" si="60"/>
        <v>0</v>
      </c>
      <c r="W225" s="45">
        <f t="shared" si="60"/>
        <v>0</v>
      </c>
      <c r="X225" s="45">
        <f t="shared" si="60"/>
        <v>0</v>
      </c>
      <c r="Y225" s="45">
        <f t="shared" si="60"/>
        <v>0</v>
      </c>
      <c r="Z225" s="45">
        <f t="shared" si="60"/>
        <v>0</v>
      </c>
      <c r="AA225" s="45">
        <f t="shared" si="60"/>
        <v>0</v>
      </c>
      <c r="AB225" s="45">
        <f t="shared" si="60"/>
        <v>0</v>
      </c>
      <c r="AC225" s="45">
        <f t="shared" si="60"/>
        <v>0</v>
      </c>
      <c r="AD225" s="45">
        <f t="shared" si="60"/>
        <v>0</v>
      </c>
      <c r="AE225" s="45">
        <f t="shared" si="60"/>
        <v>0</v>
      </c>
      <c r="AF225" s="45">
        <f t="shared" si="60"/>
        <v>0</v>
      </c>
      <c r="AG225" s="45">
        <f t="shared" si="60"/>
        <v>0</v>
      </c>
      <c r="AH225" s="45">
        <f t="shared" si="60"/>
        <v>0</v>
      </c>
      <c r="AI225" s="45">
        <f t="shared" si="60"/>
        <v>0</v>
      </c>
      <c r="AJ225" s="45">
        <f t="shared" si="60"/>
        <v>0</v>
      </c>
      <c r="AK225" s="45">
        <f t="shared" si="60"/>
        <v>0</v>
      </c>
      <c r="AL225" s="45">
        <f t="shared" si="60"/>
        <v>0</v>
      </c>
    </row>
    <row r="226" spans="2:38" x14ac:dyDescent="0.25">
      <c r="B226" s="42" t="s">
        <v>52</v>
      </c>
      <c r="C226" s="34">
        <v>0</v>
      </c>
      <c r="D226" s="34">
        <v>0</v>
      </c>
      <c r="E226" s="34">
        <v>0</v>
      </c>
      <c r="F226" s="34">
        <v>0</v>
      </c>
      <c r="G226" s="34">
        <v>0</v>
      </c>
      <c r="H226" s="34">
        <v>0</v>
      </c>
      <c r="I226" s="34">
        <v>0</v>
      </c>
      <c r="J226" s="34">
        <v>0</v>
      </c>
      <c r="K226" s="34">
        <v>0</v>
      </c>
      <c r="L226" s="34">
        <v>0</v>
      </c>
      <c r="M226" s="34">
        <v>0</v>
      </c>
      <c r="N226" s="34">
        <v>0</v>
      </c>
      <c r="O226" s="34">
        <v>0</v>
      </c>
      <c r="P226" s="34">
        <v>0</v>
      </c>
      <c r="Q226" s="34">
        <v>0</v>
      </c>
      <c r="R226" s="34">
        <v>0</v>
      </c>
      <c r="S226" s="34">
        <v>0</v>
      </c>
      <c r="T226" s="34">
        <v>0</v>
      </c>
      <c r="U226" s="34">
        <v>0</v>
      </c>
      <c r="V226" s="34">
        <v>0</v>
      </c>
      <c r="W226" s="34">
        <v>0</v>
      </c>
      <c r="X226" s="34">
        <v>0</v>
      </c>
      <c r="Y226" s="34">
        <v>0</v>
      </c>
      <c r="Z226" s="34">
        <v>0</v>
      </c>
      <c r="AA226" s="34">
        <v>0</v>
      </c>
      <c r="AB226" s="34">
        <v>0</v>
      </c>
      <c r="AC226" s="34">
        <v>0</v>
      </c>
      <c r="AD226" s="34">
        <v>0</v>
      </c>
      <c r="AE226" s="34">
        <v>0</v>
      </c>
      <c r="AF226" s="34">
        <v>0</v>
      </c>
      <c r="AG226" s="34">
        <v>0</v>
      </c>
      <c r="AH226" s="34">
        <v>0</v>
      </c>
      <c r="AI226" s="34">
        <v>0</v>
      </c>
      <c r="AJ226" s="34">
        <v>0</v>
      </c>
      <c r="AK226" s="34">
        <v>0</v>
      </c>
      <c r="AL226" s="34">
        <v>0</v>
      </c>
    </row>
    <row r="227" spans="2:38" x14ac:dyDescent="0.25">
      <c r="B227" s="42" t="s">
        <v>53</v>
      </c>
      <c r="C227" s="34">
        <v>0</v>
      </c>
      <c r="D227" s="34">
        <v>0</v>
      </c>
      <c r="E227" s="34">
        <v>0</v>
      </c>
      <c r="F227" s="34">
        <v>0</v>
      </c>
      <c r="G227" s="34">
        <v>0</v>
      </c>
      <c r="H227" s="34">
        <v>0</v>
      </c>
      <c r="I227" s="34">
        <v>0</v>
      </c>
      <c r="J227" s="34">
        <v>0</v>
      </c>
      <c r="K227" s="34">
        <v>0</v>
      </c>
      <c r="L227" s="34">
        <v>0</v>
      </c>
      <c r="M227" s="34">
        <v>0</v>
      </c>
      <c r="N227" s="34">
        <v>0</v>
      </c>
      <c r="O227" s="34">
        <v>0</v>
      </c>
      <c r="P227" s="34">
        <v>0</v>
      </c>
      <c r="Q227" s="34">
        <v>0</v>
      </c>
      <c r="R227" s="34">
        <v>0</v>
      </c>
      <c r="S227" s="34">
        <v>0</v>
      </c>
      <c r="T227" s="34">
        <v>0</v>
      </c>
      <c r="U227" s="34">
        <v>0</v>
      </c>
      <c r="V227" s="34">
        <v>0</v>
      </c>
      <c r="W227" s="34">
        <v>0</v>
      </c>
      <c r="X227" s="34">
        <v>0</v>
      </c>
      <c r="Y227" s="34">
        <v>0</v>
      </c>
      <c r="Z227" s="34">
        <v>0</v>
      </c>
      <c r="AA227" s="34">
        <v>0</v>
      </c>
      <c r="AB227" s="34">
        <v>0</v>
      </c>
      <c r="AC227" s="34">
        <v>0</v>
      </c>
      <c r="AD227" s="34">
        <v>0</v>
      </c>
      <c r="AE227" s="34">
        <v>0</v>
      </c>
      <c r="AF227" s="34">
        <v>0</v>
      </c>
      <c r="AG227" s="34">
        <v>0</v>
      </c>
      <c r="AH227" s="34">
        <v>0</v>
      </c>
      <c r="AI227" s="34">
        <v>0</v>
      </c>
      <c r="AJ227" s="34">
        <v>0</v>
      </c>
      <c r="AK227" s="34">
        <v>0</v>
      </c>
      <c r="AL227" s="34">
        <v>0</v>
      </c>
    </row>
    <row r="228" spans="2:38" x14ac:dyDescent="0.25">
      <c r="B228" s="42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</row>
    <row r="229" spans="2:38" x14ac:dyDescent="0.25">
      <c r="B229" s="9" t="s">
        <v>105</v>
      </c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</row>
    <row r="230" spans="2:38" x14ac:dyDescent="0.25">
      <c r="B230" s="42" t="str">
        <f>B226</f>
        <v>AIRTEL</v>
      </c>
      <c r="C230" s="35">
        <f>IF(ISERROR(C226/C$225),0,C226/C$225)</f>
        <v>0</v>
      </c>
      <c r="D230" s="35">
        <f t="shared" ref="D230:AL231" si="61">IF(ISERROR(D226/D$225),0,D226/D$225)</f>
        <v>0</v>
      </c>
      <c r="E230" s="35">
        <f t="shared" si="61"/>
        <v>0</v>
      </c>
      <c r="F230" s="35">
        <f t="shared" si="61"/>
        <v>0</v>
      </c>
      <c r="G230" s="35">
        <f t="shared" si="61"/>
        <v>0</v>
      </c>
      <c r="H230" s="35">
        <f t="shared" si="61"/>
        <v>0</v>
      </c>
      <c r="I230" s="35">
        <f t="shared" si="61"/>
        <v>0</v>
      </c>
      <c r="J230" s="35">
        <f t="shared" si="61"/>
        <v>0</v>
      </c>
      <c r="K230" s="35">
        <f t="shared" si="61"/>
        <v>0</v>
      </c>
      <c r="L230" s="35">
        <f t="shared" si="61"/>
        <v>0</v>
      </c>
      <c r="M230" s="35">
        <f t="shared" si="61"/>
        <v>0</v>
      </c>
      <c r="N230" s="35">
        <f t="shared" si="61"/>
        <v>0</v>
      </c>
      <c r="O230" s="35">
        <f t="shared" si="61"/>
        <v>0</v>
      </c>
      <c r="P230" s="35">
        <f t="shared" si="61"/>
        <v>0</v>
      </c>
      <c r="Q230" s="35">
        <f t="shared" si="61"/>
        <v>0</v>
      </c>
      <c r="R230" s="35">
        <f t="shared" si="61"/>
        <v>0</v>
      </c>
      <c r="S230" s="35">
        <f t="shared" si="61"/>
        <v>0</v>
      </c>
      <c r="T230" s="35">
        <f t="shared" si="61"/>
        <v>0</v>
      </c>
      <c r="U230" s="35">
        <f t="shared" si="61"/>
        <v>0</v>
      </c>
      <c r="V230" s="35">
        <f t="shared" si="61"/>
        <v>0</v>
      </c>
      <c r="W230" s="35">
        <f t="shared" si="61"/>
        <v>0</v>
      </c>
      <c r="X230" s="35">
        <f t="shared" si="61"/>
        <v>0</v>
      </c>
      <c r="Y230" s="35">
        <f t="shared" si="61"/>
        <v>0</v>
      </c>
      <c r="Z230" s="35">
        <f t="shared" si="61"/>
        <v>0</v>
      </c>
      <c r="AA230" s="35">
        <f t="shared" si="61"/>
        <v>0</v>
      </c>
      <c r="AB230" s="35">
        <f t="shared" si="61"/>
        <v>0</v>
      </c>
      <c r="AC230" s="35">
        <f t="shared" si="61"/>
        <v>0</v>
      </c>
      <c r="AD230" s="35">
        <f t="shared" si="61"/>
        <v>0</v>
      </c>
      <c r="AE230" s="35">
        <f t="shared" si="61"/>
        <v>0</v>
      </c>
      <c r="AF230" s="35">
        <f t="shared" si="61"/>
        <v>0</v>
      </c>
      <c r="AG230" s="35">
        <f t="shared" si="61"/>
        <v>0</v>
      </c>
      <c r="AH230" s="35">
        <f t="shared" si="61"/>
        <v>0</v>
      </c>
      <c r="AI230" s="35">
        <f t="shared" si="61"/>
        <v>0</v>
      </c>
      <c r="AJ230" s="35">
        <f t="shared" si="61"/>
        <v>0</v>
      </c>
      <c r="AK230" s="35">
        <f t="shared" si="61"/>
        <v>0</v>
      </c>
      <c r="AL230" s="35">
        <f t="shared" si="61"/>
        <v>0</v>
      </c>
    </row>
    <row r="231" spans="2:38" x14ac:dyDescent="0.25">
      <c r="B231" s="42" t="str">
        <f>B227</f>
        <v>MTN</v>
      </c>
      <c r="C231" s="35">
        <f>IF(ISERROR(C227/C$225),0,C227/C$225)</f>
        <v>0</v>
      </c>
      <c r="D231" s="35">
        <f t="shared" si="61"/>
        <v>0</v>
      </c>
      <c r="E231" s="35">
        <f t="shared" si="61"/>
        <v>0</v>
      </c>
      <c r="F231" s="35">
        <f t="shared" si="61"/>
        <v>0</v>
      </c>
      <c r="G231" s="35">
        <f t="shared" si="61"/>
        <v>0</v>
      </c>
      <c r="H231" s="35">
        <f t="shared" si="61"/>
        <v>0</v>
      </c>
      <c r="I231" s="35">
        <f t="shared" si="61"/>
        <v>0</v>
      </c>
      <c r="J231" s="35">
        <f t="shared" si="61"/>
        <v>0</v>
      </c>
      <c r="K231" s="35">
        <f t="shared" si="61"/>
        <v>0</v>
      </c>
      <c r="L231" s="35">
        <f t="shared" si="61"/>
        <v>0</v>
      </c>
      <c r="M231" s="35">
        <f t="shared" si="61"/>
        <v>0</v>
      </c>
      <c r="N231" s="35">
        <f t="shared" si="61"/>
        <v>0</v>
      </c>
      <c r="O231" s="35">
        <f t="shared" si="61"/>
        <v>0</v>
      </c>
      <c r="P231" s="35">
        <f t="shared" si="61"/>
        <v>0</v>
      </c>
      <c r="Q231" s="35">
        <f t="shared" si="61"/>
        <v>0</v>
      </c>
      <c r="R231" s="35">
        <f t="shared" si="61"/>
        <v>0</v>
      </c>
      <c r="S231" s="35">
        <f t="shared" si="61"/>
        <v>0</v>
      </c>
      <c r="T231" s="35">
        <f t="shared" si="61"/>
        <v>0</v>
      </c>
      <c r="U231" s="35">
        <f t="shared" si="61"/>
        <v>0</v>
      </c>
      <c r="V231" s="35">
        <f t="shared" si="61"/>
        <v>0</v>
      </c>
      <c r="W231" s="35">
        <f t="shared" si="61"/>
        <v>0</v>
      </c>
      <c r="X231" s="35">
        <f t="shared" si="61"/>
        <v>0</v>
      </c>
      <c r="Y231" s="35">
        <f t="shared" si="61"/>
        <v>0</v>
      </c>
      <c r="Z231" s="35">
        <f t="shared" si="61"/>
        <v>0</v>
      </c>
      <c r="AA231" s="35">
        <f t="shared" si="61"/>
        <v>0</v>
      </c>
      <c r="AB231" s="35">
        <f t="shared" si="61"/>
        <v>0</v>
      </c>
      <c r="AC231" s="35">
        <f t="shared" si="61"/>
        <v>0</v>
      </c>
      <c r="AD231" s="35">
        <f t="shared" si="61"/>
        <v>0</v>
      </c>
      <c r="AE231" s="35">
        <f t="shared" si="61"/>
        <v>0</v>
      </c>
      <c r="AF231" s="35">
        <f t="shared" si="61"/>
        <v>0</v>
      </c>
      <c r="AG231" s="35">
        <f t="shared" si="61"/>
        <v>0</v>
      </c>
      <c r="AH231" s="35">
        <f t="shared" si="61"/>
        <v>0</v>
      </c>
      <c r="AI231" s="35">
        <f t="shared" si="61"/>
        <v>0</v>
      </c>
      <c r="AJ231" s="35">
        <f t="shared" si="61"/>
        <v>0</v>
      </c>
      <c r="AK231" s="35">
        <f t="shared" si="61"/>
        <v>0</v>
      </c>
      <c r="AL231" s="35">
        <f t="shared" si="61"/>
        <v>0</v>
      </c>
    </row>
    <row r="232" spans="2:38" x14ac:dyDescent="0.25">
      <c r="B232" s="42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</row>
    <row r="233" spans="2:38" x14ac:dyDescent="0.25">
      <c r="B233" s="38" t="s">
        <v>106</v>
      </c>
      <c r="C233" s="45">
        <f>SUM(C234:C235)</f>
        <v>0</v>
      </c>
      <c r="D233" s="45">
        <f t="shared" ref="D233:AL233" si="62">SUM(D234:D235)</f>
        <v>0</v>
      </c>
      <c r="E233" s="45">
        <f t="shared" si="62"/>
        <v>0</v>
      </c>
      <c r="F233" s="45">
        <f t="shared" si="62"/>
        <v>0</v>
      </c>
      <c r="G233" s="45">
        <f t="shared" si="62"/>
        <v>0</v>
      </c>
      <c r="H233" s="45">
        <f t="shared" si="62"/>
        <v>0</v>
      </c>
      <c r="I233" s="45">
        <f t="shared" si="62"/>
        <v>0</v>
      </c>
      <c r="J233" s="45">
        <f t="shared" si="62"/>
        <v>0</v>
      </c>
      <c r="K233" s="45">
        <f t="shared" si="62"/>
        <v>0</v>
      </c>
      <c r="L233" s="45">
        <f t="shared" si="62"/>
        <v>0</v>
      </c>
      <c r="M233" s="45">
        <f t="shared" si="62"/>
        <v>0</v>
      </c>
      <c r="N233" s="45">
        <f t="shared" si="62"/>
        <v>0</v>
      </c>
      <c r="O233" s="45">
        <f t="shared" si="62"/>
        <v>0</v>
      </c>
      <c r="P233" s="45">
        <f t="shared" si="62"/>
        <v>0</v>
      </c>
      <c r="Q233" s="45">
        <f t="shared" si="62"/>
        <v>0</v>
      </c>
      <c r="R233" s="45">
        <f t="shared" si="62"/>
        <v>0</v>
      </c>
      <c r="S233" s="45">
        <f t="shared" si="62"/>
        <v>0</v>
      </c>
      <c r="T233" s="45">
        <f t="shared" si="62"/>
        <v>0</v>
      </c>
      <c r="U233" s="45">
        <f t="shared" si="62"/>
        <v>0</v>
      </c>
      <c r="V233" s="45">
        <f t="shared" si="62"/>
        <v>0</v>
      </c>
      <c r="W233" s="45">
        <f t="shared" si="62"/>
        <v>0</v>
      </c>
      <c r="X233" s="45">
        <f t="shared" si="62"/>
        <v>0</v>
      </c>
      <c r="Y233" s="45">
        <f t="shared" si="62"/>
        <v>0</v>
      </c>
      <c r="Z233" s="45">
        <f t="shared" si="62"/>
        <v>0</v>
      </c>
      <c r="AA233" s="45">
        <f t="shared" si="62"/>
        <v>0</v>
      </c>
      <c r="AB233" s="45">
        <f t="shared" si="62"/>
        <v>0</v>
      </c>
      <c r="AC233" s="45">
        <f t="shared" si="62"/>
        <v>0</v>
      </c>
      <c r="AD233" s="45">
        <f t="shared" si="62"/>
        <v>0</v>
      </c>
      <c r="AE233" s="45">
        <f t="shared" si="62"/>
        <v>0</v>
      </c>
      <c r="AF233" s="45">
        <f t="shared" si="62"/>
        <v>0</v>
      </c>
      <c r="AG233" s="45">
        <f t="shared" si="62"/>
        <v>0</v>
      </c>
      <c r="AH233" s="45">
        <f t="shared" si="62"/>
        <v>0</v>
      </c>
      <c r="AI233" s="45">
        <f t="shared" si="62"/>
        <v>0</v>
      </c>
      <c r="AJ233" s="45">
        <f t="shared" si="62"/>
        <v>0</v>
      </c>
      <c r="AK233" s="45">
        <f t="shared" si="62"/>
        <v>0</v>
      </c>
      <c r="AL233" s="45">
        <f t="shared" si="62"/>
        <v>0</v>
      </c>
    </row>
    <row r="234" spans="2:38" x14ac:dyDescent="0.25">
      <c r="B234" s="42" t="s">
        <v>52</v>
      </c>
      <c r="C234" s="34">
        <v>0</v>
      </c>
      <c r="D234" s="34">
        <v>0</v>
      </c>
      <c r="E234" s="34">
        <v>0</v>
      </c>
      <c r="F234" s="34">
        <v>0</v>
      </c>
      <c r="G234" s="34">
        <v>0</v>
      </c>
      <c r="H234" s="34">
        <v>0</v>
      </c>
      <c r="I234" s="34">
        <v>0</v>
      </c>
      <c r="J234" s="34">
        <v>0</v>
      </c>
      <c r="K234" s="34">
        <v>0</v>
      </c>
      <c r="L234" s="34">
        <v>0</v>
      </c>
      <c r="M234" s="34">
        <v>0</v>
      </c>
      <c r="N234" s="34">
        <v>0</v>
      </c>
      <c r="O234" s="34">
        <v>0</v>
      </c>
      <c r="P234" s="34">
        <v>0</v>
      </c>
      <c r="Q234" s="34">
        <v>0</v>
      </c>
      <c r="R234" s="34">
        <v>0</v>
      </c>
      <c r="S234" s="34">
        <v>0</v>
      </c>
      <c r="T234" s="34">
        <v>0</v>
      </c>
      <c r="U234" s="34">
        <v>0</v>
      </c>
      <c r="V234" s="34">
        <v>0</v>
      </c>
      <c r="W234" s="6">
        <v>0</v>
      </c>
      <c r="X234" s="6">
        <v>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  <c r="AG234" s="6">
        <v>0</v>
      </c>
      <c r="AH234" s="6">
        <v>0</v>
      </c>
      <c r="AI234" s="6">
        <v>0</v>
      </c>
      <c r="AJ234" s="6">
        <v>0</v>
      </c>
      <c r="AK234" s="6">
        <v>0</v>
      </c>
      <c r="AL234" s="6">
        <v>0</v>
      </c>
    </row>
    <row r="235" spans="2:38" x14ac:dyDescent="0.25">
      <c r="B235" s="42" t="s">
        <v>53</v>
      </c>
      <c r="C235" s="34">
        <v>0</v>
      </c>
      <c r="D235" s="34">
        <v>0</v>
      </c>
      <c r="E235" s="34">
        <v>0</v>
      </c>
      <c r="F235" s="34">
        <v>0</v>
      </c>
      <c r="G235" s="34">
        <v>0</v>
      </c>
      <c r="H235" s="34">
        <v>0</v>
      </c>
      <c r="I235" s="34">
        <v>0</v>
      </c>
      <c r="J235" s="34">
        <v>0</v>
      </c>
      <c r="K235" s="34">
        <v>0</v>
      </c>
      <c r="L235" s="34">
        <v>0</v>
      </c>
      <c r="M235" s="34">
        <v>0</v>
      </c>
      <c r="N235" s="34">
        <v>0</v>
      </c>
      <c r="O235" s="34">
        <v>0</v>
      </c>
      <c r="P235" s="34">
        <v>0</v>
      </c>
      <c r="Q235" s="34">
        <v>0</v>
      </c>
      <c r="R235" s="34">
        <v>0</v>
      </c>
      <c r="S235" s="34">
        <v>0</v>
      </c>
      <c r="T235" s="34">
        <v>0</v>
      </c>
      <c r="U235" s="34">
        <v>0</v>
      </c>
      <c r="V235" s="34">
        <v>0</v>
      </c>
      <c r="W235" s="6">
        <v>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0</v>
      </c>
      <c r="AH235" s="6">
        <v>0</v>
      </c>
      <c r="AI235" s="6">
        <v>0</v>
      </c>
      <c r="AJ235" s="6">
        <v>0</v>
      </c>
      <c r="AK235" s="6">
        <v>0</v>
      </c>
      <c r="AL235" s="6">
        <v>0</v>
      </c>
    </row>
    <row r="236" spans="2:38" x14ac:dyDescent="0.25"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</row>
    <row r="237" spans="2:38" x14ac:dyDescent="0.25">
      <c r="B237" s="9" t="s">
        <v>107</v>
      </c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</row>
    <row r="238" spans="2:38" x14ac:dyDescent="0.25">
      <c r="B238" s="42" t="str">
        <f>B234</f>
        <v>AIRTEL</v>
      </c>
      <c r="C238" s="35">
        <f>IF(ISERROR(C234/C$233),0,C234/C$233)</f>
        <v>0</v>
      </c>
      <c r="D238" s="35">
        <f t="shared" ref="D238:AL239" si="63">IF(ISERROR(D234/D$233),0,D234/D$233)</f>
        <v>0</v>
      </c>
      <c r="E238" s="35">
        <f t="shared" si="63"/>
        <v>0</v>
      </c>
      <c r="F238" s="35">
        <f t="shared" si="63"/>
        <v>0</v>
      </c>
      <c r="G238" s="35">
        <f t="shared" si="63"/>
        <v>0</v>
      </c>
      <c r="H238" s="35">
        <f t="shared" si="63"/>
        <v>0</v>
      </c>
      <c r="I238" s="35">
        <f t="shared" si="63"/>
        <v>0</v>
      </c>
      <c r="J238" s="35">
        <f t="shared" si="63"/>
        <v>0</v>
      </c>
      <c r="K238" s="35">
        <f t="shared" si="63"/>
        <v>0</v>
      </c>
      <c r="L238" s="35">
        <f t="shared" si="63"/>
        <v>0</v>
      </c>
      <c r="M238" s="35">
        <f t="shared" si="63"/>
        <v>0</v>
      </c>
      <c r="N238" s="35">
        <f t="shared" si="63"/>
        <v>0</v>
      </c>
      <c r="O238" s="35">
        <f t="shared" si="63"/>
        <v>0</v>
      </c>
      <c r="P238" s="35">
        <f t="shared" si="63"/>
        <v>0</v>
      </c>
      <c r="Q238" s="35">
        <f t="shared" si="63"/>
        <v>0</v>
      </c>
      <c r="R238" s="35">
        <f t="shared" si="63"/>
        <v>0</v>
      </c>
      <c r="S238" s="35">
        <f t="shared" si="63"/>
        <v>0</v>
      </c>
      <c r="T238" s="35">
        <f t="shared" si="63"/>
        <v>0</v>
      </c>
      <c r="U238" s="35">
        <f t="shared" si="63"/>
        <v>0</v>
      </c>
      <c r="V238" s="35">
        <f t="shared" si="63"/>
        <v>0</v>
      </c>
      <c r="W238" s="35">
        <f t="shared" si="63"/>
        <v>0</v>
      </c>
      <c r="X238" s="35">
        <f t="shared" si="63"/>
        <v>0</v>
      </c>
      <c r="Y238" s="35">
        <f t="shared" si="63"/>
        <v>0</v>
      </c>
      <c r="Z238" s="35">
        <f t="shared" si="63"/>
        <v>0</v>
      </c>
      <c r="AA238" s="35">
        <f t="shared" si="63"/>
        <v>0</v>
      </c>
      <c r="AB238" s="35">
        <f t="shared" si="63"/>
        <v>0</v>
      </c>
      <c r="AC238" s="35">
        <f t="shared" si="63"/>
        <v>0</v>
      </c>
      <c r="AD238" s="35">
        <f t="shared" si="63"/>
        <v>0</v>
      </c>
      <c r="AE238" s="35">
        <f t="shared" si="63"/>
        <v>0</v>
      </c>
      <c r="AF238" s="35">
        <f t="shared" si="63"/>
        <v>0</v>
      </c>
      <c r="AG238" s="35">
        <f t="shared" si="63"/>
        <v>0</v>
      </c>
      <c r="AH238" s="35">
        <f t="shared" si="63"/>
        <v>0</v>
      </c>
      <c r="AI238" s="35">
        <f t="shared" si="63"/>
        <v>0</v>
      </c>
      <c r="AJ238" s="35">
        <f t="shared" si="63"/>
        <v>0</v>
      </c>
      <c r="AK238" s="35">
        <f t="shared" si="63"/>
        <v>0</v>
      </c>
      <c r="AL238" s="35">
        <f t="shared" si="63"/>
        <v>0</v>
      </c>
    </row>
    <row r="239" spans="2:38" x14ac:dyDescent="0.25">
      <c r="B239" s="42" t="str">
        <f>B235</f>
        <v>MTN</v>
      </c>
      <c r="C239" s="35">
        <f>IF(ISERROR(C235/C$233),0,C235/C$233)</f>
        <v>0</v>
      </c>
      <c r="D239" s="35">
        <f t="shared" si="63"/>
        <v>0</v>
      </c>
      <c r="E239" s="35">
        <f t="shared" si="63"/>
        <v>0</v>
      </c>
      <c r="F239" s="35">
        <f t="shared" si="63"/>
        <v>0</v>
      </c>
      <c r="G239" s="35">
        <f t="shared" si="63"/>
        <v>0</v>
      </c>
      <c r="H239" s="35">
        <f t="shared" si="63"/>
        <v>0</v>
      </c>
      <c r="I239" s="35">
        <f t="shared" si="63"/>
        <v>0</v>
      </c>
      <c r="J239" s="35">
        <f t="shared" si="63"/>
        <v>0</v>
      </c>
      <c r="K239" s="35">
        <f t="shared" si="63"/>
        <v>0</v>
      </c>
      <c r="L239" s="35">
        <f t="shared" si="63"/>
        <v>0</v>
      </c>
      <c r="M239" s="35">
        <f t="shared" si="63"/>
        <v>0</v>
      </c>
      <c r="N239" s="35">
        <f t="shared" si="63"/>
        <v>0</v>
      </c>
      <c r="O239" s="35">
        <f t="shared" si="63"/>
        <v>0</v>
      </c>
      <c r="P239" s="35">
        <f t="shared" si="63"/>
        <v>0</v>
      </c>
      <c r="Q239" s="35">
        <f t="shared" si="63"/>
        <v>0</v>
      </c>
      <c r="R239" s="35">
        <f t="shared" si="63"/>
        <v>0</v>
      </c>
      <c r="S239" s="35">
        <f t="shared" si="63"/>
        <v>0</v>
      </c>
      <c r="T239" s="35">
        <f t="shared" si="63"/>
        <v>0</v>
      </c>
      <c r="U239" s="35">
        <f t="shared" si="63"/>
        <v>0</v>
      </c>
      <c r="V239" s="35">
        <f t="shared" si="63"/>
        <v>0</v>
      </c>
      <c r="W239" s="35">
        <f t="shared" si="63"/>
        <v>0</v>
      </c>
      <c r="X239" s="35">
        <f t="shared" si="63"/>
        <v>0</v>
      </c>
      <c r="Y239" s="35">
        <f t="shared" si="63"/>
        <v>0</v>
      </c>
      <c r="Z239" s="35">
        <f t="shared" si="63"/>
        <v>0</v>
      </c>
      <c r="AA239" s="35">
        <f t="shared" si="63"/>
        <v>0</v>
      </c>
      <c r="AB239" s="35">
        <f t="shared" si="63"/>
        <v>0</v>
      </c>
      <c r="AC239" s="35">
        <f t="shared" si="63"/>
        <v>0</v>
      </c>
      <c r="AD239" s="35">
        <f t="shared" si="63"/>
        <v>0</v>
      </c>
      <c r="AE239" s="35">
        <f t="shared" si="63"/>
        <v>0</v>
      </c>
      <c r="AF239" s="35">
        <f t="shared" si="63"/>
        <v>0</v>
      </c>
      <c r="AG239" s="35">
        <f t="shared" si="63"/>
        <v>0</v>
      </c>
      <c r="AH239" s="35">
        <f t="shared" si="63"/>
        <v>0</v>
      </c>
      <c r="AI239" s="35">
        <f t="shared" si="63"/>
        <v>0</v>
      </c>
      <c r="AJ239" s="35">
        <f t="shared" si="63"/>
        <v>0</v>
      </c>
      <c r="AK239" s="35">
        <f t="shared" si="63"/>
        <v>0</v>
      </c>
      <c r="AL239" s="35">
        <f t="shared" si="63"/>
        <v>0</v>
      </c>
    </row>
    <row r="241" spans="1:38" ht="15.75" x14ac:dyDescent="0.25">
      <c r="A241" s="1"/>
      <c r="B241" s="29" t="s">
        <v>37</v>
      </c>
      <c r="C241" s="17">
        <f>IF(ISERROR((C168)/C13),0,(C168)/C13)</f>
        <v>0</v>
      </c>
      <c r="D241" s="17">
        <f t="shared" ref="D241:AL241" si="64">IF(ISERROR((D168)/D13),0,(D168)/D13)</f>
        <v>0</v>
      </c>
      <c r="E241" s="17">
        <f t="shared" si="64"/>
        <v>0</v>
      </c>
      <c r="F241" s="17">
        <f t="shared" si="64"/>
        <v>0</v>
      </c>
      <c r="G241" s="17">
        <f t="shared" si="64"/>
        <v>0</v>
      </c>
      <c r="H241" s="17">
        <f t="shared" si="64"/>
        <v>0</v>
      </c>
      <c r="I241" s="17">
        <f t="shared" si="64"/>
        <v>0</v>
      </c>
      <c r="J241" s="17">
        <f t="shared" si="64"/>
        <v>0</v>
      </c>
      <c r="K241" s="17">
        <f t="shared" si="64"/>
        <v>0</v>
      </c>
      <c r="L241" s="17">
        <f t="shared" si="64"/>
        <v>0</v>
      </c>
      <c r="M241" s="17">
        <f t="shared" si="64"/>
        <v>0</v>
      </c>
      <c r="N241" s="17">
        <f t="shared" si="64"/>
        <v>0</v>
      </c>
      <c r="O241" s="17">
        <f t="shared" si="64"/>
        <v>0</v>
      </c>
      <c r="P241" s="17">
        <f t="shared" si="64"/>
        <v>0</v>
      </c>
      <c r="Q241" s="17">
        <f t="shared" si="64"/>
        <v>0</v>
      </c>
      <c r="R241" s="17">
        <f t="shared" si="64"/>
        <v>0</v>
      </c>
      <c r="S241" s="17">
        <f t="shared" si="64"/>
        <v>0</v>
      </c>
      <c r="T241" s="17">
        <f t="shared" si="64"/>
        <v>0</v>
      </c>
      <c r="U241" s="17">
        <f t="shared" si="64"/>
        <v>0</v>
      </c>
      <c r="V241" s="17">
        <f t="shared" si="64"/>
        <v>0</v>
      </c>
      <c r="W241" s="17">
        <f t="shared" si="64"/>
        <v>441.90113256181507</v>
      </c>
      <c r="X241" s="17">
        <f t="shared" si="64"/>
        <v>508.32241147798544</v>
      </c>
      <c r="Y241" s="17">
        <f t="shared" si="64"/>
        <v>477.16308932912909</v>
      </c>
      <c r="Z241" s="17">
        <f t="shared" si="64"/>
        <v>628.89453592377106</v>
      </c>
      <c r="AA241" s="17">
        <f t="shared" si="64"/>
        <v>604.58173751125901</v>
      </c>
      <c r="AB241" s="17">
        <f t="shared" si="64"/>
        <v>615.17897585900187</v>
      </c>
      <c r="AC241" s="17">
        <f t="shared" si="64"/>
        <v>0</v>
      </c>
      <c r="AD241" s="17">
        <f t="shared" si="64"/>
        <v>0</v>
      </c>
      <c r="AE241" s="17">
        <f t="shared" si="64"/>
        <v>0</v>
      </c>
      <c r="AF241" s="17">
        <f t="shared" si="64"/>
        <v>0</v>
      </c>
      <c r="AG241" s="17">
        <f t="shared" si="64"/>
        <v>0</v>
      </c>
      <c r="AH241" s="17">
        <f t="shared" si="64"/>
        <v>0</v>
      </c>
      <c r="AI241" s="17">
        <f t="shared" si="64"/>
        <v>0</v>
      </c>
      <c r="AJ241" s="17">
        <f t="shared" si="64"/>
        <v>0</v>
      </c>
      <c r="AK241" s="17">
        <f t="shared" si="64"/>
        <v>0</v>
      </c>
      <c r="AL241" s="17">
        <f t="shared" si="64"/>
        <v>0</v>
      </c>
    </row>
    <row r="242" spans="1:38" x14ac:dyDescent="0.25">
      <c r="A242" s="1"/>
      <c r="B242" s="42" t="str">
        <f>B238</f>
        <v>AIRTEL</v>
      </c>
      <c r="C242" s="18">
        <f>IF(ISERROR((C169)/C13),0,(C169)/C13)</f>
        <v>0</v>
      </c>
      <c r="D242" s="18">
        <f t="shared" ref="D242:AL242" si="65">IF(ISERROR((D169)/D13),0,(D169)/D13)</f>
        <v>0</v>
      </c>
      <c r="E242" s="18">
        <f t="shared" si="65"/>
        <v>0</v>
      </c>
      <c r="F242" s="18">
        <f t="shared" si="65"/>
        <v>0</v>
      </c>
      <c r="G242" s="18">
        <f t="shared" si="65"/>
        <v>0</v>
      </c>
      <c r="H242" s="18">
        <f t="shared" si="65"/>
        <v>0</v>
      </c>
      <c r="I242" s="18">
        <f t="shared" si="65"/>
        <v>0</v>
      </c>
      <c r="J242" s="18">
        <f t="shared" si="65"/>
        <v>0</v>
      </c>
      <c r="K242" s="18">
        <f t="shared" si="65"/>
        <v>0</v>
      </c>
      <c r="L242" s="18">
        <f t="shared" si="65"/>
        <v>0</v>
      </c>
      <c r="M242" s="18">
        <f t="shared" si="65"/>
        <v>0</v>
      </c>
      <c r="N242" s="18">
        <f t="shared" si="65"/>
        <v>0</v>
      </c>
      <c r="O242" s="18">
        <f t="shared" si="65"/>
        <v>0</v>
      </c>
      <c r="P242" s="18">
        <f t="shared" si="65"/>
        <v>0</v>
      </c>
      <c r="Q242" s="18">
        <f t="shared" si="65"/>
        <v>0</v>
      </c>
      <c r="R242" s="18">
        <f t="shared" si="65"/>
        <v>0</v>
      </c>
      <c r="S242" s="18">
        <f t="shared" si="65"/>
        <v>0</v>
      </c>
      <c r="T242" s="18">
        <f t="shared" si="65"/>
        <v>0</v>
      </c>
      <c r="U242" s="18">
        <f t="shared" si="65"/>
        <v>0</v>
      </c>
      <c r="V242" s="18">
        <f t="shared" si="65"/>
        <v>0</v>
      </c>
      <c r="W242" s="18">
        <f t="shared" si="65"/>
        <v>90.585063342168112</v>
      </c>
      <c r="X242" s="18">
        <f t="shared" si="65"/>
        <v>98.61795068516345</v>
      </c>
      <c r="Y242" s="18">
        <f t="shared" si="65"/>
        <v>80.522011424963964</v>
      </c>
      <c r="Z242" s="18">
        <f t="shared" si="65"/>
        <v>87.789818713978107</v>
      </c>
      <c r="AA242" s="18">
        <f t="shared" si="65"/>
        <v>75.756017549512791</v>
      </c>
      <c r="AB242" s="18">
        <f t="shared" si="65"/>
        <v>69.548764933838541</v>
      </c>
      <c r="AC242" s="18">
        <f t="shared" si="65"/>
        <v>0</v>
      </c>
      <c r="AD242" s="18">
        <f t="shared" si="65"/>
        <v>0</v>
      </c>
      <c r="AE242" s="18">
        <f t="shared" si="65"/>
        <v>0</v>
      </c>
      <c r="AF242" s="18">
        <f t="shared" si="65"/>
        <v>0</v>
      </c>
      <c r="AG242" s="18">
        <f t="shared" si="65"/>
        <v>0</v>
      </c>
      <c r="AH242" s="18">
        <f t="shared" si="65"/>
        <v>0</v>
      </c>
      <c r="AI242" s="18">
        <f t="shared" si="65"/>
        <v>0</v>
      </c>
      <c r="AJ242" s="18">
        <f t="shared" si="65"/>
        <v>0</v>
      </c>
      <c r="AK242" s="18">
        <f t="shared" si="65"/>
        <v>0</v>
      </c>
      <c r="AL242" s="18">
        <f t="shared" si="65"/>
        <v>0</v>
      </c>
    </row>
    <row r="243" spans="1:38" x14ac:dyDescent="0.25">
      <c r="A243" s="1"/>
      <c r="B243" s="42" t="str">
        <f>B239</f>
        <v>MTN</v>
      </c>
      <c r="C243" s="18">
        <f>IF(ISERROR((C170)/C13),0,(C170)/C13)</f>
        <v>0</v>
      </c>
      <c r="D243" s="18">
        <f t="shared" ref="D243:AL243" si="66">IF(ISERROR((D170)/D13),0,(D170)/D13)</f>
        <v>0</v>
      </c>
      <c r="E243" s="18">
        <f t="shared" si="66"/>
        <v>0</v>
      </c>
      <c r="F243" s="18">
        <f t="shared" si="66"/>
        <v>0</v>
      </c>
      <c r="G243" s="18">
        <f t="shared" si="66"/>
        <v>0</v>
      </c>
      <c r="H243" s="18">
        <f t="shared" si="66"/>
        <v>0</v>
      </c>
      <c r="I243" s="18">
        <f t="shared" si="66"/>
        <v>0</v>
      </c>
      <c r="J243" s="18">
        <f t="shared" si="66"/>
        <v>0</v>
      </c>
      <c r="K243" s="18">
        <f t="shared" si="66"/>
        <v>0</v>
      </c>
      <c r="L243" s="18">
        <f t="shared" si="66"/>
        <v>0</v>
      </c>
      <c r="M243" s="18">
        <f t="shared" si="66"/>
        <v>0</v>
      </c>
      <c r="N243" s="18">
        <f t="shared" si="66"/>
        <v>0</v>
      </c>
      <c r="O243" s="18">
        <f t="shared" si="66"/>
        <v>0</v>
      </c>
      <c r="P243" s="18">
        <f t="shared" si="66"/>
        <v>0</v>
      </c>
      <c r="Q243" s="18">
        <f t="shared" si="66"/>
        <v>0</v>
      </c>
      <c r="R243" s="18">
        <f t="shared" si="66"/>
        <v>0</v>
      </c>
      <c r="S243" s="18">
        <f t="shared" si="66"/>
        <v>0</v>
      </c>
      <c r="T243" s="18">
        <f t="shared" si="66"/>
        <v>0</v>
      </c>
      <c r="U243" s="18">
        <f t="shared" si="66"/>
        <v>0</v>
      </c>
      <c r="V243" s="18">
        <f t="shared" si="66"/>
        <v>0</v>
      </c>
      <c r="W243" s="18">
        <f t="shared" si="66"/>
        <v>351.31606921964698</v>
      </c>
      <c r="X243" s="18">
        <f t="shared" si="66"/>
        <v>409.70446079282203</v>
      </c>
      <c r="Y243" s="18">
        <f t="shared" si="66"/>
        <v>396.64107790416517</v>
      </c>
      <c r="Z243" s="18">
        <f t="shared" si="66"/>
        <v>541.10471720979308</v>
      </c>
      <c r="AA243" s="18">
        <f t="shared" si="66"/>
        <v>528.82571996174613</v>
      </c>
      <c r="AB243" s="18">
        <f t="shared" si="66"/>
        <v>545.6302109251634</v>
      </c>
      <c r="AC243" s="18">
        <f t="shared" si="66"/>
        <v>0</v>
      </c>
      <c r="AD243" s="18">
        <f t="shared" si="66"/>
        <v>0</v>
      </c>
      <c r="AE243" s="18">
        <f t="shared" si="66"/>
        <v>0</v>
      </c>
      <c r="AF243" s="18">
        <f t="shared" si="66"/>
        <v>0</v>
      </c>
      <c r="AG243" s="18">
        <f t="shared" si="66"/>
        <v>0</v>
      </c>
      <c r="AH243" s="18">
        <f t="shared" si="66"/>
        <v>0</v>
      </c>
      <c r="AI243" s="18">
        <f t="shared" si="66"/>
        <v>0</v>
      </c>
      <c r="AJ243" s="18">
        <f t="shared" si="66"/>
        <v>0</v>
      </c>
      <c r="AK243" s="18">
        <f t="shared" si="66"/>
        <v>0</v>
      </c>
      <c r="AL243" s="18">
        <f t="shared" si="66"/>
        <v>0</v>
      </c>
    </row>
    <row r="245" spans="1:38" ht="15.75" x14ac:dyDescent="0.25">
      <c r="A245" s="1"/>
      <c r="B245" s="29" t="s">
        <v>46</v>
      </c>
      <c r="C245" s="17">
        <f>IF(ISERROR((C95)/C13),0,(C95)/C13)</f>
        <v>0</v>
      </c>
      <c r="D245" s="17">
        <f t="shared" ref="D245:AL245" si="67">IF(ISERROR((D95)/D13),0,(D95)/D13)</f>
        <v>0</v>
      </c>
      <c r="E245" s="17">
        <f t="shared" si="67"/>
        <v>0</v>
      </c>
      <c r="F245" s="17">
        <f t="shared" si="67"/>
        <v>0</v>
      </c>
      <c r="G245" s="17">
        <f t="shared" si="67"/>
        <v>0</v>
      </c>
      <c r="H245" s="17">
        <f t="shared" si="67"/>
        <v>0</v>
      </c>
      <c r="I245" s="17">
        <f t="shared" si="67"/>
        <v>0</v>
      </c>
      <c r="J245" s="17">
        <f t="shared" si="67"/>
        <v>0</v>
      </c>
      <c r="K245" s="17">
        <f t="shared" si="67"/>
        <v>0</v>
      </c>
      <c r="L245" s="17">
        <f t="shared" si="67"/>
        <v>0</v>
      </c>
      <c r="M245" s="17">
        <f t="shared" si="67"/>
        <v>0</v>
      </c>
      <c r="N245" s="17">
        <f t="shared" si="67"/>
        <v>0</v>
      </c>
      <c r="O245" s="17">
        <f t="shared" si="67"/>
        <v>0</v>
      </c>
      <c r="P245" s="17">
        <f t="shared" si="67"/>
        <v>0</v>
      </c>
      <c r="Q245" s="17">
        <f t="shared" si="67"/>
        <v>0</v>
      </c>
      <c r="R245" s="17">
        <f t="shared" si="67"/>
        <v>0</v>
      </c>
      <c r="S245" s="17">
        <f t="shared" si="67"/>
        <v>0</v>
      </c>
      <c r="T245" s="17">
        <f t="shared" si="67"/>
        <v>0</v>
      </c>
      <c r="U245" s="17">
        <f t="shared" si="67"/>
        <v>0</v>
      </c>
      <c r="V245" s="17">
        <f t="shared" si="67"/>
        <v>0</v>
      </c>
      <c r="W245" s="17">
        <f t="shared" si="67"/>
        <v>55318.652930770571</v>
      </c>
      <c r="X245" s="17">
        <f t="shared" si="67"/>
        <v>67640.182416444499</v>
      </c>
      <c r="Y245" s="17">
        <f t="shared" si="67"/>
        <v>66651.114206637023</v>
      </c>
      <c r="Z245" s="17">
        <f t="shared" si="67"/>
        <v>74083.741679270082</v>
      </c>
      <c r="AA245" s="17">
        <f t="shared" si="67"/>
        <v>69293.173740719372</v>
      </c>
      <c r="AB245" s="17">
        <f t="shared" si="67"/>
        <v>62767.943773534629</v>
      </c>
      <c r="AC245" s="17">
        <f t="shared" si="67"/>
        <v>0</v>
      </c>
      <c r="AD245" s="17">
        <f t="shared" si="67"/>
        <v>0</v>
      </c>
      <c r="AE245" s="17">
        <f t="shared" si="67"/>
        <v>0</v>
      </c>
      <c r="AF245" s="17">
        <f t="shared" si="67"/>
        <v>0</v>
      </c>
      <c r="AG245" s="17">
        <f t="shared" si="67"/>
        <v>0</v>
      </c>
      <c r="AH245" s="17">
        <f t="shared" si="67"/>
        <v>0</v>
      </c>
      <c r="AI245" s="17">
        <f t="shared" si="67"/>
        <v>0</v>
      </c>
      <c r="AJ245" s="17">
        <f t="shared" si="67"/>
        <v>0</v>
      </c>
      <c r="AK245" s="17">
        <f t="shared" si="67"/>
        <v>0</v>
      </c>
      <c r="AL245" s="17">
        <f t="shared" si="67"/>
        <v>0</v>
      </c>
    </row>
    <row r="246" spans="1:38" x14ac:dyDescent="0.25">
      <c r="A246" s="1"/>
      <c r="B246" s="42" t="str">
        <f>B242</f>
        <v>AIRTEL</v>
      </c>
      <c r="C246" s="18">
        <f>IF(ISERROR((C96)/C13),0,(C96)/C13)</f>
        <v>0</v>
      </c>
      <c r="D246" s="18">
        <f t="shared" ref="D246:AL246" si="68">IF(ISERROR((D96)/D13),0,(D96)/D13)</f>
        <v>0</v>
      </c>
      <c r="E246" s="18">
        <f t="shared" si="68"/>
        <v>0</v>
      </c>
      <c r="F246" s="18">
        <f t="shared" si="68"/>
        <v>0</v>
      </c>
      <c r="G246" s="18">
        <f t="shared" si="68"/>
        <v>0</v>
      </c>
      <c r="H246" s="18">
        <f t="shared" si="68"/>
        <v>0</v>
      </c>
      <c r="I246" s="18">
        <f t="shared" si="68"/>
        <v>0</v>
      </c>
      <c r="J246" s="18">
        <f t="shared" si="68"/>
        <v>0</v>
      </c>
      <c r="K246" s="18">
        <f t="shared" si="68"/>
        <v>0</v>
      </c>
      <c r="L246" s="18">
        <f t="shared" si="68"/>
        <v>0</v>
      </c>
      <c r="M246" s="18">
        <f t="shared" si="68"/>
        <v>0</v>
      </c>
      <c r="N246" s="18">
        <f t="shared" si="68"/>
        <v>0</v>
      </c>
      <c r="O246" s="18">
        <f t="shared" si="68"/>
        <v>0</v>
      </c>
      <c r="P246" s="18">
        <f t="shared" si="68"/>
        <v>0</v>
      </c>
      <c r="Q246" s="18">
        <f t="shared" si="68"/>
        <v>0</v>
      </c>
      <c r="R246" s="18">
        <f t="shared" si="68"/>
        <v>0</v>
      </c>
      <c r="S246" s="18">
        <f t="shared" si="68"/>
        <v>0</v>
      </c>
      <c r="T246" s="18">
        <f t="shared" si="68"/>
        <v>0</v>
      </c>
      <c r="U246" s="18">
        <f t="shared" si="68"/>
        <v>0</v>
      </c>
      <c r="V246" s="18">
        <f t="shared" si="68"/>
        <v>0</v>
      </c>
      <c r="W246" s="18">
        <f t="shared" si="68"/>
        <v>15460.862815654715</v>
      </c>
      <c r="X246" s="18">
        <f t="shared" si="68"/>
        <v>20485.86267214382</v>
      </c>
      <c r="Y246" s="18">
        <f t="shared" si="68"/>
        <v>20831.138137299553</v>
      </c>
      <c r="Z246" s="18">
        <f t="shared" si="68"/>
        <v>14814.904451578161</v>
      </c>
      <c r="AA246" s="18">
        <f t="shared" si="68"/>
        <v>14649.496589992732</v>
      </c>
      <c r="AB246" s="18">
        <f t="shared" si="68"/>
        <v>8052.0689983503707</v>
      </c>
      <c r="AC246" s="18">
        <f t="shared" si="68"/>
        <v>0</v>
      </c>
      <c r="AD246" s="18">
        <f t="shared" si="68"/>
        <v>0</v>
      </c>
      <c r="AE246" s="18">
        <f t="shared" si="68"/>
        <v>0</v>
      </c>
      <c r="AF246" s="18">
        <f t="shared" si="68"/>
        <v>0</v>
      </c>
      <c r="AG246" s="18">
        <f t="shared" si="68"/>
        <v>0</v>
      </c>
      <c r="AH246" s="18">
        <f t="shared" si="68"/>
        <v>0</v>
      </c>
      <c r="AI246" s="18">
        <f t="shared" si="68"/>
        <v>0</v>
      </c>
      <c r="AJ246" s="18">
        <f t="shared" si="68"/>
        <v>0</v>
      </c>
      <c r="AK246" s="18">
        <f t="shared" si="68"/>
        <v>0</v>
      </c>
      <c r="AL246" s="18">
        <f t="shared" si="68"/>
        <v>0</v>
      </c>
    </row>
    <row r="247" spans="1:38" x14ac:dyDescent="0.25">
      <c r="A247" s="1"/>
      <c r="B247" s="42" t="str">
        <f>B243</f>
        <v>MTN</v>
      </c>
      <c r="C247" s="18">
        <f>IF(ISERROR((C97)/C13),0,(C97)/C13)</f>
        <v>0</v>
      </c>
      <c r="D247" s="18">
        <f t="shared" ref="D247:AL247" si="69">IF(ISERROR((D97)/D13),0,(D97)/D13)</f>
        <v>0</v>
      </c>
      <c r="E247" s="18">
        <f t="shared" si="69"/>
        <v>0</v>
      </c>
      <c r="F247" s="18">
        <f t="shared" si="69"/>
        <v>0</v>
      </c>
      <c r="G247" s="18">
        <f t="shared" si="69"/>
        <v>0</v>
      </c>
      <c r="H247" s="18">
        <f t="shared" si="69"/>
        <v>0</v>
      </c>
      <c r="I247" s="18">
        <f t="shared" si="69"/>
        <v>0</v>
      </c>
      <c r="J247" s="18">
        <f t="shared" si="69"/>
        <v>0</v>
      </c>
      <c r="K247" s="18">
        <f t="shared" si="69"/>
        <v>0</v>
      </c>
      <c r="L247" s="18">
        <f t="shared" si="69"/>
        <v>0</v>
      </c>
      <c r="M247" s="18">
        <f t="shared" si="69"/>
        <v>0</v>
      </c>
      <c r="N247" s="18">
        <f t="shared" si="69"/>
        <v>0</v>
      </c>
      <c r="O247" s="18">
        <f t="shared" si="69"/>
        <v>0</v>
      </c>
      <c r="P247" s="18">
        <f t="shared" si="69"/>
        <v>0</v>
      </c>
      <c r="Q247" s="18">
        <f t="shared" si="69"/>
        <v>0</v>
      </c>
      <c r="R247" s="18">
        <f t="shared" si="69"/>
        <v>0</v>
      </c>
      <c r="S247" s="18">
        <f t="shared" si="69"/>
        <v>0</v>
      </c>
      <c r="T247" s="18">
        <f t="shared" si="69"/>
        <v>0</v>
      </c>
      <c r="U247" s="18">
        <f t="shared" si="69"/>
        <v>0</v>
      </c>
      <c r="V247" s="18">
        <f t="shared" si="69"/>
        <v>0</v>
      </c>
      <c r="W247" s="18">
        <f t="shared" si="69"/>
        <v>39857.790115115851</v>
      </c>
      <c r="X247" s="18">
        <f t="shared" si="69"/>
        <v>47154.319744300679</v>
      </c>
      <c r="Y247" s="18">
        <f t="shared" si="69"/>
        <v>45819.97606933747</v>
      </c>
      <c r="Z247" s="18">
        <f t="shared" si="69"/>
        <v>59268.837227691925</v>
      </c>
      <c r="AA247" s="18">
        <f t="shared" si="69"/>
        <v>54643.677150726639</v>
      </c>
      <c r="AB247" s="18">
        <f t="shared" si="69"/>
        <v>54715.87477518426</v>
      </c>
      <c r="AC247" s="18">
        <f t="shared" si="69"/>
        <v>0</v>
      </c>
      <c r="AD247" s="18">
        <f t="shared" si="69"/>
        <v>0</v>
      </c>
      <c r="AE247" s="18">
        <f t="shared" si="69"/>
        <v>0</v>
      </c>
      <c r="AF247" s="18">
        <f t="shared" si="69"/>
        <v>0</v>
      </c>
      <c r="AG247" s="18">
        <f t="shared" si="69"/>
        <v>0</v>
      </c>
      <c r="AH247" s="18">
        <f t="shared" si="69"/>
        <v>0</v>
      </c>
      <c r="AI247" s="18">
        <f t="shared" si="69"/>
        <v>0</v>
      </c>
      <c r="AJ247" s="18">
        <f t="shared" si="69"/>
        <v>0</v>
      </c>
      <c r="AK247" s="18">
        <f t="shared" si="69"/>
        <v>0</v>
      </c>
      <c r="AL247" s="18">
        <f t="shared" si="69"/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workbookViewId="0">
      <selection activeCell="C20" sqref="C20"/>
    </sheetView>
  </sheetViews>
  <sheetFormatPr baseColWidth="10" defaultRowHeight="15" x14ac:dyDescent="0.25"/>
  <cols>
    <col min="2" max="2" width="33.28515625" bestFit="1" customWidth="1"/>
    <col min="3" max="3" width="24.140625" bestFit="1" customWidth="1"/>
    <col min="4" max="4" width="27" bestFit="1" customWidth="1"/>
    <col min="5" max="5" width="15.140625" bestFit="1" customWidth="1"/>
    <col min="6" max="6" width="19.42578125" bestFit="1" customWidth="1"/>
    <col min="7" max="7" width="22.42578125" bestFit="1" customWidth="1"/>
    <col min="8" max="8" width="13.140625" bestFit="1" customWidth="1"/>
    <col min="9" max="9" width="35.42578125" bestFit="1" customWidth="1"/>
    <col min="10" max="10" width="36.28515625" bestFit="1" customWidth="1"/>
  </cols>
  <sheetData>
    <row r="1" spans="1:10" x14ac:dyDescent="0.25">
      <c r="B1" s="59" t="s">
        <v>108</v>
      </c>
      <c r="D1" s="56"/>
    </row>
    <row r="2" spans="1:10" ht="15.75" thickBot="1" x14ac:dyDescent="0.3">
      <c r="B2" s="60">
        <v>43497</v>
      </c>
      <c r="C2" s="61"/>
      <c r="D2" s="61"/>
      <c r="E2" s="61"/>
      <c r="F2" s="61"/>
      <c r="G2" s="61"/>
      <c r="H2" s="61"/>
      <c r="I2" s="61"/>
      <c r="J2" s="61"/>
    </row>
    <row r="3" spans="1:10" ht="15.75" thickBot="1" x14ac:dyDescent="0.3">
      <c r="B3" s="62"/>
      <c r="C3" s="63" t="s">
        <v>109</v>
      </c>
      <c r="D3" s="63" t="s">
        <v>110</v>
      </c>
      <c r="E3" s="64" t="s">
        <v>111</v>
      </c>
      <c r="F3" s="65" t="s">
        <v>112</v>
      </c>
      <c r="G3" s="65" t="s">
        <v>113</v>
      </c>
      <c r="H3" s="65" t="s">
        <v>114</v>
      </c>
      <c r="I3" s="65" t="s">
        <v>115</v>
      </c>
      <c r="J3" s="65" t="s">
        <v>116</v>
      </c>
    </row>
    <row r="4" spans="1:10" x14ac:dyDescent="0.25">
      <c r="A4" s="36"/>
      <c r="B4" s="66" t="s">
        <v>117</v>
      </c>
      <c r="C4" s="67">
        <f t="shared" ref="C4:J4" si="0">C5+C6</f>
        <v>2933.33</v>
      </c>
      <c r="D4" s="67">
        <f t="shared" si="0"/>
        <v>2779.8989999999999</v>
      </c>
      <c r="E4" s="67">
        <f t="shared" si="0"/>
        <v>1106.1969999999999</v>
      </c>
      <c r="F4" s="67">
        <f t="shared" si="0"/>
        <v>47.173999999999999</v>
      </c>
      <c r="G4" s="67">
        <f t="shared" si="0"/>
        <v>5555.9089999999997</v>
      </c>
      <c r="H4" s="67">
        <f t="shared" si="0"/>
        <v>6216.3270000000002</v>
      </c>
      <c r="I4" s="67">
        <f t="shared" si="0"/>
        <v>1.2E-2</v>
      </c>
      <c r="J4" s="67">
        <f t="shared" si="0"/>
        <v>0.126</v>
      </c>
    </row>
    <row r="5" spans="1:10" x14ac:dyDescent="0.25">
      <c r="B5" s="68" t="s">
        <v>57</v>
      </c>
      <c r="C5" s="69">
        <v>274.29399999999998</v>
      </c>
      <c r="D5" s="69">
        <v>139.005</v>
      </c>
      <c r="E5" s="69">
        <v>47.173999999999999</v>
      </c>
      <c r="F5" s="69">
        <v>47.173999999999999</v>
      </c>
      <c r="G5" s="69">
        <v>57.481000000000002</v>
      </c>
      <c r="H5" s="69">
        <v>718.80499999999995</v>
      </c>
      <c r="I5" s="69">
        <v>1.2E-2</v>
      </c>
      <c r="J5" s="69">
        <v>0.126</v>
      </c>
    </row>
    <row r="6" spans="1:10" x14ac:dyDescent="0.25">
      <c r="B6" s="68" t="s">
        <v>53</v>
      </c>
      <c r="C6" s="69">
        <v>2659.0360000000001</v>
      </c>
      <c r="D6" s="69">
        <v>2640.8939999999998</v>
      </c>
      <c r="E6" s="69">
        <v>1059.0229999999999</v>
      </c>
      <c r="F6" s="69">
        <v>0</v>
      </c>
      <c r="G6" s="69">
        <v>5498.4279999999999</v>
      </c>
      <c r="H6" s="69">
        <v>5497.5219999999999</v>
      </c>
      <c r="I6" s="69">
        <v>0</v>
      </c>
      <c r="J6" s="69">
        <v>0</v>
      </c>
    </row>
    <row r="7" spans="1:10" x14ac:dyDescent="0.25">
      <c r="B7" s="70"/>
      <c r="C7" s="71"/>
      <c r="D7" s="71"/>
      <c r="E7" s="71"/>
      <c r="F7" s="71"/>
      <c r="G7" s="71"/>
      <c r="H7" s="72"/>
      <c r="I7" s="72"/>
      <c r="J7" s="72"/>
    </row>
    <row r="8" spans="1:10" x14ac:dyDescent="0.25">
      <c r="B8" s="73" t="s">
        <v>21</v>
      </c>
      <c r="C8" s="74">
        <f t="shared" ref="C8:J8" si="1">C10+C11</f>
        <v>27716948.932</v>
      </c>
      <c r="D8" s="74">
        <f t="shared" si="1"/>
        <v>23871506.311999999</v>
      </c>
      <c r="E8" s="74">
        <f t="shared" si="1"/>
        <v>6812566.3889999995</v>
      </c>
      <c r="F8" s="74">
        <f t="shared" si="1"/>
        <v>588381.19799999997</v>
      </c>
      <c r="G8" s="74">
        <f t="shared" si="1"/>
        <v>2434679.2229999998</v>
      </c>
      <c r="H8" s="74">
        <f t="shared" si="1"/>
        <v>1808042.527</v>
      </c>
      <c r="I8" s="74">
        <f t="shared" si="1"/>
        <v>1123.5</v>
      </c>
      <c r="J8" s="74">
        <f t="shared" si="1"/>
        <v>842528.56900000002</v>
      </c>
    </row>
    <row r="9" spans="1:10" x14ac:dyDescent="0.25">
      <c r="B9" s="75"/>
      <c r="C9" s="76"/>
      <c r="D9" s="77"/>
      <c r="E9" s="77"/>
      <c r="F9" s="77"/>
      <c r="G9" s="77"/>
      <c r="H9" s="77"/>
      <c r="I9" s="77"/>
      <c r="J9" s="77"/>
    </row>
    <row r="10" spans="1:10" x14ac:dyDescent="0.25">
      <c r="B10" s="68" t="s">
        <v>52</v>
      </c>
      <c r="C10" s="69">
        <v>2833508.2760000001</v>
      </c>
      <c r="D10" s="69">
        <v>2070842.081</v>
      </c>
      <c r="E10" s="69">
        <v>588381.19799999997</v>
      </c>
      <c r="F10" s="69">
        <v>588381.19799999997</v>
      </c>
      <c r="G10" s="69">
        <v>955200.6</v>
      </c>
      <c r="H10" s="69">
        <v>339876.48599999998</v>
      </c>
      <c r="I10" s="69">
        <v>1123.5</v>
      </c>
      <c r="J10" s="69">
        <v>842528.56900000002</v>
      </c>
    </row>
    <row r="11" spans="1:10" x14ac:dyDescent="0.25">
      <c r="B11" s="68" t="s">
        <v>53</v>
      </c>
      <c r="C11" s="69">
        <v>24883440.655999999</v>
      </c>
      <c r="D11" s="69">
        <v>21800664.230999999</v>
      </c>
      <c r="E11" s="69">
        <v>6224185.1909999996</v>
      </c>
      <c r="F11" s="69">
        <v>0</v>
      </c>
      <c r="G11" s="69">
        <v>1479478.6229999999</v>
      </c>
      <c r="H11" s="69">
        <v>1468166.041</v>
      </c>
      <c r="I11" s="69">
        <v>0</v>
      </c>
      <c r="J11" s="69">
        <v>0</v>
      </c>
    </row>
    <row r="12" spans="1:10" x14ac:dyDescent="0.25">
      <c r="B12" s="78"/>
      <c r="C12" s="72"/>
      <c r="D12" s="72"/>
      <c r="E12" s="72"/>
      <c r="F12" s="72"/>
      <c r="G12" s="72"/>
      <c r="H12" s="72"/>
      <c r="I12" s="72"/>
      <c r="J12" s="72"/>
    </row>
    <row r="13" spans="1:10" x14ac:dyDescent="0.25">
      <c r="B13" s="73" t="s">
        <v>118</v>
      </c>
      <c r="C13" s="74">
        <f t="shared" ref="C13:J13" si="2">C16+C15</f>
        <v>0</v>
      </c>
      <c r="D13" s="74">
        <f t="shared" si="2"/>
        <v>494561.83400000003</v>
      </c>
      <c r="E13" s="74">
        <f t="shared" si="2"/>
        <v>79268.796000000002</v>
      </c>
      <c r="F13" s="74">
        <f t="shared" si="2"/>
        <v>0</v>
      </c>
      <c r="G13" s="74">
        <f t="shared" si="2"/>
        <v>29595.973000000002</v>
      </c>
      <c r="H13" s="74">
        <f t="shared" si="2"/>
        <v>24395.725999999999</v>
      </c>
      <c r="I13" s="74">
        <f t="shared" si="2"/>
        <v>0</v>
      </c>
      <c r="J13" s="74">
        <f t="shared" si="2"/>
        <v>174.51599999999999</v>
      </c>
    </row>
    <row r="14" spans="1:10" x14ac:dyDescent="0.25">
      <c r="A14" s="1"/>
      <c r="B14" s="79"/>
      <c r="C14" s="76"/>
      <c r="D14" s="76"/>
      <c r="E14" s="76"/>
      <c r="F14" s="76"/>
      <c r="G14" s="76"/>
      <c r="H14" s="76"/>
      <c r="I14" s="76"/>
      <c r="J14" s="76"/>
    </row>
    <row r="15" spans="1:10" x14ac:dyDescent="0.25">
      <c r="B15" s="68" t="s">
        <v>52</v>
      </c>
      <c r="C15" s="69">
        <v>0</v>
      </c>
      <c r="D15" s="69">
        <v>40369.64</v>
      </c>
      <c r="E15" s="69">
        <v>733.98</v>
      </c>
      <c r="F15" s="69">
        <v>0</v>
      </c>
      <c r="G15" s="69">
        <v>5324.0209999999997</v>
      </c>
      <c r="H15" s="69">
        <v>24395.725999999999</v>
      </c>
      <c r="I15" s="69">
        <v>0</v>
      </c>
      <c r="J15" s="69">
        <v>174.51599999999999</v>
      </c>
    </row>
    <row r="16" spans="1:10" x14ac:dyDescent="0.25">
      <c r="B16" s="80" t="s">
        <v>53</v>
      </c>
      <c r="C16" s="81">
        <v>0</v>
      </c>
      <c r="D16" s="81">
        <v>454192.19400000002</v>
      </c>
      <c r="E16" s="81">
        <v>78534.816000000006</v>
      </c>
      <c r="F16" s="81">
        <v>0</v>
      </c>
      <c r="G16" s="81">
        <v>24271.952000000001</v>
      </c>
      <c r="H16" s="81">
        <v>0</v>
      </c>
      <c r="I16" s="81">
        <v>0</v>
      </c>
      <c r="J16" s="8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36"/>
  <sheetViews>
    <sheetView showGridLines="0" tabSelected="1" workbookViewId="0">
      <selection activeCell="A7" sqref="A7"/>
    </sheetView>
  </sheetViews>
  <sheetFormatPr baseColWidth="10" defaultRowHeight="15" x14ac:dyDescent="0.25"/>
  <sheetData>
    <row r="3" spans="2:2" x14ac:dyDescent="0.25">
      <c r="B3" s="32" t="s">
        <v>119</v>
      </c>
    </row>
    <row r="22" spans="2:2" x14ac:dyDescent="0.25">
      <c r="B22" s="32" t="s">
        <v>120</v>
      </c>
    </row>
    <row r="41" spans="2:2" x14ac:dyDescent="0.25">
      <c r="B41" s="32" t="s">
        <v>121</v>
      </c>
    </row>
    <row r="42" spans="2:2" x14ac:dyDescent="0.25">
      <c r="B42" s="32"/>
    </row>
    <row r="43" spans="2:2" x14ac:dyDescent="0.25">
      <c r="B43" s="32"/>
    </row>
    <row r="44" spans="2:2" x14ac:dyDescent="0.25">
      <c r="B44" s="32"/>
    </row>
    <row r="45" spans="2:2" x14ac:dyDescent="0.25">
      <c r="B45" s="32"/>
    </row>
    <row r="46" spans="2:2" x14ac:dyDescent="0.25">
      <c r="B46" s="32"/>
    </row>
    <row r="47" spans="2:2" x14ac:dyDescent="0.25">
      <c r="B47" s="32"/>
    </row>
    <row r="48" spans="2:2" x14ac:dyDescent="0.25">
      <c r="B48" s="32"/>
    </row>
    <row r="49" spans="2:2" x14ac:dyDescent="0.25">
      <c r="B49" s="32"/>
    </row>
    <row r="50" spans="2:2" x14ac:dyDescent="0.25">
      <c r="B50" s="32"/>
    </row>
    <row r="51" spans="2:2" x14ac:dyDescent="0.25">
      <c r="B51" s="32"/>
    </row>
    <row r="52" spans="2:2" x14ac:dyDescent="0.25">
      <c r="B52" s="32"/>
    </row>
    <row r="53" spans="2:2" x14ac:dyDescent="0.25">
      <c r="B53" s="32"/>
    </row>
    <row r="54" spans="2:2" x14ac:dyDescent="0.25">
      <c r="B54" s="32"/>
    </row>
    <row r="55" spans="2:2" x14ac:dyDescent="0.25">
      <c r="B55" s="32"/>
    </row>
    <row r="56" spans="2:2" x14ac:dyDescent="0.25">
      <c r="B56" s="32"/>
    </row>
    <row r="91" spans="2:2" x14ac:dyDescent="0.25">
      <c r="B91" s="32" t="s">
        <v>122</v>
      </c>
    </row>
    <row r="136" spans="2:2" x14ac:dyDescent="0.25">
      <c r="B136" s="32" t="s">
        <v>123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Vue Globale du Marché</vt:lpstr>
      <vt:lpstr>Marché par Opérateur</vt:lpstr>
      <vt:lpstr>Données du mois de février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MADZELA</dc:creator>
  <cp:lastModifiedBy>Serge MADZELA</cp:lastModifiedBy>
  <dcterms:created xsi:type="dcterms:W3CDTF">2019-03-29T13:34:33Z</dcterms:created>
  <dcterms:modified xsi:type="dcterms:W3CDTF">2019-03-29T14:28:41Z</dcterms:modified>
</cp:coreProperties>
</file>